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50" windowHeight="12790" tabRatio="861" firstSheet="2" activeTab="4"/>
  </bookViews>
  <sheets>
    <sheet name="部门收支总体情况表" sheetId="23" r:id="rId1"/>
    <sheet name="部门收入总体情况表" sheetId="22" r:id="rId2"/>
    <sheet name="部门支出总体情况表" sheetId="21" r:id="rId3"/>
    <sheet name="财政拨款收支情况表" sheetId="20" r:id="rId4"/>
    <sheet name="一般公共预算支出表" sheetId="19" r:id="rId5"/>
    <sheet name="一般公共预算基本支出表" sheetId="18" r:id="rId6"/>
    <sheet name="一般公共预算“三公”经费支出表" sheetId="17" r:id="rId7"/>
    <sheet name="政府性基金预算支出表" sheetId="16" r:id="rId8"/>
    <sheet name="项目支出绩效目标表" sheetId="24" r:id="rId9"/>
    <sheet name="整体支出绩效目标表" sheetId="25" r:id="rId10"/>
  </sheets>
  <definedNames>
    <definedName name="_xlnm._FilterDatabase" localSheetId="8" hidden="1">项目支出绩效目标表!$A$9:$AN$19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<sst xmlns="http://schemas.openxmlformats.org/spreadsheetml/2006/main" count="458" uniqueCount="312">
  <si>
    <t>2023年部门收支总体情况表</t>
  </si>
  <si>
    <t>部门公开表1</t>
  </si>
  <si>
    <t>部门：祁阳市大江林场</t>
  </si>
  <si>
    <t>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</si>
  <si>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</si>
  <si>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</si>
  <si>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</si>
  <si>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</si>
  <si>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</si>
  <si>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</si>
  <si>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一、一般公共预算财政拨款收入</t>
  </si>
  <si>
    <t>一、一般公共服务支出</t>
  </si>
  <si>
    <t>一、基本支出</t>
  </si>
  <si>
    <t>二、政府性基金预算财政拨款收入</t>
  </si>
  <si>
    <t>二、外交支出</t>
  </si>
  <si>
    <t xml:space="preserve">      工资福利支出</t>
  </si>
  <si>
    <t>三、国有资本经营预算财政拨款收入</t>
  </si>
  <si>
    <t>三、国防支出</t>
  </si>
  <si>
    <t xml:space="preserve">      商品和服务支出</t>
  </si>
  <si>
    <t>四、上级补助收入</t>
  </si>
  <si>
    <t>四、公共安全支出</t>
  </si>
  <si>
    <t xml:space="preserve">      对个人和家庭的补助</t>
  </si>
  <si>
    <t>五、事业收入</t>
  </si>
  <si>
    <t>五、教育支出</t>
  </si>
  <si>
    <t>二、项目支出</t>
  </si>
  <si>
    <t>六、事业单位经营收入</t>
  </si>
  <si>
    <t>六、科学技术支出</t>
  </si>
  <si>
    <t xml:space="preserve">      按项目管理的商品和服务支出</t>
  </si>
  <si>
    <t>七、附属单位上缴收入</t>
  </si>
  <si>
    <t>七、文化旅游体育与传媒支出</t>
  </si>
  <si>
    <t xml:space="preserve">      按项目管理的对个人和家庭的补助</t>
  </si>
  <si>
    <t>八、其他收入</t>
  </si>
  <si>
    <t>八、社会保障和就业支出</t>
  </si>
  <si>
    <t xml:space="preserve">      债务利息及费用支出</t>
  </si>
  <si>
    <t>九、卫生健康支出</t>
  </si>
  <si>
    <t xml:space="preserve">      资本性支出（基本建设）</t>
  </si>
  <si>
    <t>十、节能环保支出</t>
  </si>
  <si>
    <t xml:space="preserve">      资本性支出</t>
  </si>
  <si>
    <t>十一、城乡社区支出</t>
  </si>
  <si>
    <t xml:space="preserve">      对企业补助（基本建设）</t>
  </si>
  <si>
    <t>十二、农林水支出</t>
  </si>
  <si>
    <t xml:space="preserve">      对企业补助</t>
  </si>
  <si>
    <t>十三、交通运输支出</t>
  </si>
  <si>
    <t xml:space="preserve">      对社会保障基金补助</t>
  </si>
  <si>
    <t>十四、资源勘探工业信息等支出</t>
  </si>
  <si>
    <t xml:space="preserve">      其他支出</t>
  </si>
  <si>
    <t>十五、商业服务业等支出</t>
  </si>
  <si>
    <t>三、上缴上级支出</t>
  </si>
  <si>
    <t>十六、金融支出</t>
  </si>
  <si>
    <t>四、事业单位经营支出</t>
  </si>
  <si>
    <t>十七、援助其他地区支出</t>
  </si>
  <si>
    <t>五、对附属单位补助支出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</si>
  <si>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</si>
  <si>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</si>
  <si>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</si>
  <si>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</si>
  <si>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</si>
  <si>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二十三、其他支出</t>
  </si>
  <si>
    <t>二十四、债务还本支出</t>
  </si>
  <si>
    <t>二十五、债务付息支出</t>
  </si>
  <si>
    <t>二十六、抗疫特别国债安排的支出</t>
  </si>
  <si>
    <t>本年收入合计</t>
  </si>
  <si>
    <t>本年支出合计</t>
  </si>
  <si>
    <t>使用非财政拨款结余</t>
  </si>
  <si>
    <t>结转下年</t>
  </si>
  <si>
    <t>上年结转</t>
  </si>
  <si>
    <t>收入总计</t>
  </si>
  <si>
    <t>支出总计</t>
  </si>
  <si>
    <t>2023年部门收入总体情况表</t>
  </si>
  <si>
    <t>部门公开表2</t>
  </si>
  <si>
    <t>科目</t>
  </si>
  <si>
    <t>合计</t>
  </si>
  <si>
    <t>一般公共预算财政拨款收入</t>
  </si>
  <si>
    <t>政府性基金预算财政拨款收入</t>
  </si>
  <si>
    <t>国有资本经营预算财政拨款收入</t>
  </si>
  <si>
    <t>上级补助收入</t>
  </si>
  <si>
    <t>事业收入</t>
  </si>
  <si>
    <t>事业单位经营收入</t>
  </si>
  <si>
    <t>附属单位上缴收入</t>
  </si>
  <si>
    <t>其他收入</t>
  </si>
  <si>
    <t>科目编码</t>
  </si>
  <si>
    <t>科目名称</t>
  </si>
  <si>
    <t>金额</t>
  </si>
  <si>
    <t>其中：教育收费</t>
  </si>
  <si>
    <t>农林水支出</t>
  </si>
  <si>
    <t>林业和草原</t>
  </si>
  <si>
    <t>行政运行</t>
  </si>
  <si>
    <t>社会保障和就业支出</t>
  </si>
  <si>
    <t>行政事业单位养老支出</t>
  </si>
  <si>
    <t>机关事业单位基本养老保险缴费支出</t>
  </si>
  <si>
    <t>卫生健康支出</t>
  </si>
  <si>
    <t>行政事业单位医疗</t>
  </si>
  <si>
    <t>事业单位医疗</t>
  </si>
  <si>
    <t>2023年部门支出总体情况表</t>
  </si>
  <si>
    <t>部门公开表3</t>
  </si>
  <si>
    <t>基本支出</t>
  </si>
  <si>
    <t>项目支出</t>
  </si>
  <si>
    <t>上缴上级支出</t>
  </si>
  <si>
    <t>事业单位经营支出</t>
  </si>
  <si>
    <t>对附属单位补助支出</t>
  </si>
  <si>
    <t>2023年财政拨款收支情况表</t>
  </si>
  <si>
    <t>部门公开表4</t>
  </si>
  <si>
    <t>一般公共预算</t>
  </si>
  <si>
    <t>政府性基金预算</t>
  </si>
  <si>
    <t>一、本年收入</t>
  </si>
  <si>
    <t>一、本年支出</t>
  </si>
  <si>
    <t>（一）一般公共预算财政拨款</t>
  </si>
  <si>
    <t>（一）一般公共服务支出</t>
  </si>
  <si>
    <t>（二）政府性基金预算财政拨款</t>
  </si>
  <si>
    <t>（二）外交支出</t>
  </si>
  <si>
    <t>（三）国有资本经营预算财政拨款</t>
  </si>
  <si>
    <t>（三）国防支出</t>
  </si>
  <si>
    <t>（四）公共安全支出</t>
  </si>
  <si>
    <t>二、上年结转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</si>
  <si>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</si>
  <si>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</si>
  <si>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</si>
  <si>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</si>
  <si>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</si>
  <si>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</si>
  <si>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</si>
  <si>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</si>
  <si>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</si>
  <si>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</si>
  <si>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</si>
  <si>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</si>
  <si>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</si>
  <si>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</si>
  <si>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</si>
  <si>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</si>
  <si>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</si>
  <si>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</si>
  <si>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（二十三）其他支出</t>
  </si>
  <si>
    <t>（二十四）债务还本支出</t>
  </si>
  <si>
    <t>（二十五）债务付息支出</t>
  </si>
  <si>
    <t>（二十六）抗疫特别国债安排的支出</t>
  </si>
  <si>
    <t>二、结转下年</t>
  </si>
  <si>
    <t>2023年一般公共预算支出表</t>
  </si>
  <si>
    <t>部门公开表5</t>
  </si>
  <si>
    <t>部门：</t>
  </si>
  <si>
    <t>2022年执行数</t>
  </si>
  <si>
    <t>2023年预算数比2022年执行数</t>
  </si>
  <si>
    <t>小计</t>
  </si>
  <si>
    <t>人员经费</t>
  </si>
  <si>
    <t>公用经费</t>
  </si>
  <si>
    <t>增减额</t>
  </si>
  <si>
    <t>增减%</t>
  </si>
  <si>
    <t>工资福利支出</t>
  </si>
  <si>
    <t>对个人和家庭的补助</t>
  </si>
  <si>
    <t>2023年一般公共预算基本支出表</t>
  </si>
  <si>
    <t>部门公开表6</t>
  </si>
  <si>
    <t>经济分类科目</t>
  </si>
  <si>
    <t>2023年基本支出</t>
  </si>
  <si>
    <t xml:space="preserve">  基本工资</t>
  </si>
  <si>
    <t xml:space="preserve">  津贴补贴</t>
  </si>
  <si>
    <t xml:space="preserve">  奖金</t>
  </si>
  <si>
    <t xml:space="preserve">  伙食补助费</t>
  </si>
  <si>
    <t xml:space="preserve">  绩效工资</t>
  </si>
  <si>
    <t xml:space="preserve">  机关事业单位基本养老保险缴费</t>
  </si>
  <si>
    <t xml:space="preserve">  职业年金缴费</t>
  </si>
  <si>
    <t xml:space="preserve">  职工基本医疗保险缴费</t>
  </si>
  <si>
    <t xml:space="preserve">  公务员医疗补助缴费</t>
  </si>
  <si>
    <t xml:space="preserve">  其他社会保障缴费</t>
  </si>
  <si>
    <t xml:space="preserve">  住房公积金</t>
  </si>
  <si>
    <t xml:space="preserve">  医疗费</t>
  </si>
  <si>
    <t xml:space="preserve">  其他工资福利支出</t>
  </si>
  <si>
    <t>商品和服务支出</t>
  </si>
  <si>
    <t xml:space="preserve">  办公费</t>
  </si>
  <si>
    <t xml:space="preserve">  印刷费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</si>
  <si>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</si>
  <si>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</si>
  <si>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</si>
  <si>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</si>
  <si>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</si>
  <si>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</si>
  <si>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维修（护）费</t>
  </si>
  <si>
    <t xml:space="preserve">  租赁费</t>
  </si>
  <si>
    <t xml:space="preserve">  会议费</t>
  </si>
  <si>
    <t xml:space="preserve">  培训费</t>
  </si>
  <si>
    <t xml:space="preserve">  公务接待费</t>
  </si>
  <si>
    <t xml:space="preserve">  劳务费</t>
  </si>
  <si>
    <t xml:space="preserve">  工会经费</t>
  </si>
  <si>
    <t xml:space="preserve">  福利费</t>
  </si>
  <si>
    <t xml:space="preserve">  公务用车运行维护费</t>
  </si>
  <si>
    <t xml:space="preserve">  其他交通费用</t>
  </si>
  <si>
    <t xml:space="preserve">  税金及附加费用</t>
  </si>
  <si>
    <t xml:space="preserve">  其他商品和服务支出</t>
  </si>
  <si>
    <t xml:space="preserve">  离休费</t>
  </si>
  <si>
    <t xml:space="preserve">  退休费</t>
  </si>
  <si>
    <t xml:space="preserve">  退职（役）费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</si>
  <si>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</si>
  <si>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</si>
  <si>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</si>
  <si>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</si>
  <si>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助学金</t>
  </si>
  <si>
    <t xml:space="preserve">  奖励金</t>
  </si>
  <si>
    <t xml:space="preserve">  个人农业生产补贴</t>
  </si>
  <si>
    <t xml:space="preserve">  代缴社会保险费</t>
  </si>
  <si>
    <t xml:space="preserve">  其他对个人和家庭的补助</t>
  </si>
  <si>
    <t>资本性支出</t>
  </si>
  <si>
    <t xml:space="preserve">  办公设备购置</t>
  </si>
  <si>
    <t xml:space="preserve">  其他资本性支出</t>
  </si>
  <si>
    <t>2023年一般公共预算“三公”经费支出表</t>
  </si>
  <si>
    <t>部门公开表7</t>
  </si>
  <si>
    <t>单位名称</t>
  </si>
  <si>
    <t>2022年预算数</t>
  </si>
  <si>
    <t>2023年预算数</t>
  </si>
  <si>
    <t>因公出国（境）费</t>
  </si>
  <si>
    <t>公务用车购置及运行费</t>
  </si>
  <si>
    <t>公务接待费</t>
  </si>
  <si>
    <t>公务用车购置费</t>
  </si>
  <si>
    <t>公务用车运行费</t>
  </si>
  <si>
    <t>祁阳市大江林场</t>
  </si>
  <si>
    <t>2023年政府性基金预算支出表</t>
  </si>
  <si>
    <t>部门公开表8</t>
  </si>
  <si>
    <t>2023年政府性基金预算支出</t>
  </si>
  <si>
    <t>说明： 本年度没有政府性基金收入，也没有使用政府性基金安排的支出，本表无数据。</t>
  </si>
  <si>
    <t>2023年项目支出绩效目标表</t>
  </si>
  <si>
    <t>部门公开表9</t>
  </si>
  <si>
    <t>部门名称：祁阳市大江林场</t>
  </si>
  <si>
    <t>单位代码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</si>
  <si>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</si>
  <si>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</si>
  <si>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</si>
  <si>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</si>
  <si>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</si>
  <si>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</si>
  <si>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</si>
  <si>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</si>
  <si>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</si>
  <si>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</si>
  <si>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>度量单位</t>
  </si>
  <si>
    <t>指标值类型</t>
  </si>
  <si>
    <t>备注</t>
  </si>
  <si>
    <t>成本指标</t>
  </si>
  <si>
    <t>经济成本指标</t>
  </si>
  <si>
    <t>产出指标</t>
  </si>
  <si>
    <t>数量指标</t>
  </si>
  <si>
    <t>质量指标</t>
  </si>
  <si>
    <t>时效指标</t>
  </si>
  <si>
    <t>效益指标</t>
  </si>
  <si>
    <t>社会效益指标</t>
  </si>
  <si>
    <t>满意度指标</t>
  </si>
  <si>
    <t>服务对象满意度指标</t>
  </si>
  <si>
    <t>说明：本年度无预算项目支出</t>
  </si>
  <si>
    <t>2023年整体支出绩效目标表</t>
  </si>
  <si>
    <t>部门公开表10</t>
  </si>
  <si>
    <t>单位编码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</si>
  <si>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</si>
  <si>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</si>
  <si>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</si>
  <si>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</si>
  <si>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</si>
  <si>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</si>
  <si>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财政专户管理资金</t>
  </si>
  <si>
    <t>其他资金</t>
  </si>
  <si>
    <t>计量单位</t>
  </si>
  <si>
    <t>指标解释</t>
  </si>
  <si>
    <t>评（扣）分标准</t>
  </si>
  <si>
    <t>1完善林长制工作机制加大巡逻力度，实行常态化巡逻，制定考核办法，强化责任担当，保护森林资源。</t>
  </si>
  <si>
    <t>森林质量提升</t>
  </si>
  <si>
    <t>≥</t>
  </si>
  <si>
    <t>亩</t>
  </si>
  <si>
    <t>林木间伐改善林分质量</t>
  </si>
  <si>
    <t>完成率小于80%不得分，大于等于80%，得分=（完成率－80%）/（1-80%）×指标分值</t>
  </si>
  <si>
    <t>森林防火演练培训</t>
  </si>
  <si>
    <t>人次</t>
  </si>
  <si>
    <t>进行防火演练操作培训</t>
  </si>
  <si>
    <t>护林巡逻</t>
  </si>
  <si>
    <t>小时</t>
  </si>
  <si>
    <t>每天巡逻时间</t>
  </si>
  <si>
    <t>每天巡逻时间小于规定时间扣0.5分</t>
  </si>
  <si>
    <t>2巩固完善森林质量精准提升项目，改善林分生长环境，优化树林种组成，提升林分质量，合理利用森林资源。</t>
  </si>
  <si>
    <t>=</t>
  </si>
  <si>
    <t>%</t>
  </si>
  <si>
    <t>间伐强度占总蓄积的比重</t>
  </si>
  <si>
    <t>每块达不到间伐强度扣1分</t>
  </si>
  <si>
    <t>森林防火</t>
  </si>
  <si>
    <t>≤</t>
  </si>
  <si>
    <t>起</t>
  </si>
  <si>
    <t>森林防火零事故</t>
  </si>
  <si>
    <t>护林工区每发生火灾一起扣1分</t>
  </si>
  <si>
    <t>棵</t>
  </si>
  <si>
    <t>护林巡查检查</t>
  </si>
  <si>
    <t>全年被盗林木每超过5棵扣1分</t>
  </si>
  <si>
    <t>3完成大江省级森林公园总休规划并通过省林业局验收。</t>
  </si>
  <si>
    <t>完成工作及时性</t>
  </si>
  <si>
    <t>定性</t>
  </si>
  <si>
    <t>年度内完成工作计划</t>
  </si>
  <si>
    <t>无</t>
  </si>
  <si>
    <t>4严格安全生产预防森林火灾，力争林区无火灾事故发生，避免发生财产损失。</t>
  </si>
  <si>
    <t>成本控制合理</t>
  </si>
  <si>
    <t>成本合理控制，未超过预算</t>
  </si>
  <si>
    <t>偏离目标40%不得分；偏离30%得5分；偏离20%得10分；偏离10%得15分，未偏离得20分 不便于效益指标数值计算</t>
  </si>
  <si>
    <t>5争取管护用房建设资金，改善护林职工住宿条件。</t>
  </si>
  <si>
    <t>经济效益指标</t>
  </si>
  <si>
    <t>立方米</t>
  </si>
  <si>
    <t>间伐材材积</t>
  </si>
  <si>
    <t>达成目标得满分，未达成目标不得分</t>
  </si>
  <si>
    <t>森林公园规划</t>
  </si>
  <si>
    <t>通过省林业局验收</t>
  </si>
  <si>
    <t>防火技能培训</t>
  </si>
  <si>
    <t>熟练掌握</t>
  </si>
  <si>
    <t>熟练掌握防火灭火技术</t>
  </si>
  <si>
    <t>生态效益指标</t>
  </si>
  <si>
    <t>水土流失</t>
  </si>
  <si>
    <t>防止水土流失</t>
  </si>
  <si>
    <t>水土流失面积每超过1亩扣1分</t>
  </si>
  <si>
    <t>可持续影响指标</t>
  </si>
  <si>
    <t>不便于效益指标数值计算</t>
  </si>
  <si>
    <t>社会公众或服务对象满意度</t>
  </si>
  <si>
    <t>满意度大于或等于95%计10分，每下降1%扣0.3分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</si>
</sst>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000"/>
    <numFmt numFmtId="178" formatCode="0.00_);[Red]\(0.00\)"/>
  </numFmts>
  <fonts count="39">
    <font>
      <sz val="11"/>
      <color indexed="8"/>
      <name val="宋体"/>
      <charset val="134"/>
    </font>
    <font>
      <sz val="20"/>
      <color indexed="8"/>
      <name val="Calibri"/>
      <family val="2"/>
      <charset val="0"/>
    </font>
    <font>
      <sz val="11"/>
      <color indexed="8"/>
      <name val="Calibri"/>
      <family val="2"/>
      <charset val="0"/>
    </font>
    <font>
      <sz val="10"/>
      <name val="Arial"/>
      <family val="2"/>
      <charset val="0"/>
    </font>
    <font>
      <b/>
      <sz val="20"/>
      <color indexed="8"/>
      <name val="宋体"/>
      <charset val="134"/>
    </font>
    <font>
      <b/>
      <sz val="22"/>
      <color indexed="8"/>
      <name val="宋体"/>
      <charset val="134"/>
    </font>
    <font>
      <sz val="11"/>
      <color rgb="FF000000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1"/>
      <color rgb="FF000000"/>
      <name val="微软雅黑"/>
      <family val="2"/>
      <charset val="134"/>
    </font>
    <font>
      <sz val="9"/>
      <color rgb="FF000000"/>
      <name val="微软雅黑"/>
      <family val="2"/>
      <charset val="134"/>
    </font>
    <font>
      <sz val="10.5"/>
      <color rgb="FF000000"/>
      <name val="微软雅黑"/>
      <family val="2"/>
      <charset val="134"/>
    </font>
    <font>
      <b/>
      <sz val="11"/>
      <name val="宋体"/>
      <charset val="134"/>
    </font>
    <font>
      <b/>
      <sz val="20"/>
      <color indexed="8"/>
      <name val="等线"/>
      <charset val="134"/>
    </font>
    <font>
      <sz val="10"/>
      <name val="仿宋_GB2312"/>
      <family val="3"/>
      <charset val="134"/>
    </font>
    <font>
      <sz val="11"/>
      <name val="仿宋_GB2312"/>
      <family val="3"/>
      <charset val="134"/>
    </font>
    <font>
      <sz val="20"/>
      <color indexed="8"/>
      <name val="宋体"/>
      <charset val="134"/>
    </font>
    <font>
      <sz val="11"/>
      <color theme="1"/>
      <name val="宋体"/>
      <charset val="134"/>
    </font>
    <font>
      <sz val="11"/>
      <color indexed="8"/>
      <name val="黑体"/>
      <family val="3"/>
      <charset val="134"/>
    </font>
    <font>
      <b/>
      <sz val="9"/>
      <name val="SimSun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indexed="8"/>
      <name val="等线"/>
      <charset val="134"/>
    </font>
    <font>
      <sz val="9"/>
      <name val="宋体"/>
      <charset val="134"/>
    </font>
  </fonts>
  <fills count="26">
    <fill>
      <patternFill patternType="none"/>
    </fill>
    <fill>
      <patternFill patternType="gray125"/>
    </fill>
    <fill>
      <patternFill patternType="solid">
        <fgColor rgb="FFBAE7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4" borderId="28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29" applyNumberFormat="0" applyFill="0" applyAlignment="0" applyProtection="0">
      <alignment vertical="center"/>
    </xf>
    <xf numFmtId="0" fontId="26" fillId="0" borderId="30" applyNumberFormat="0" applyFill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5" borderId="32" applyNumberFormat="0" applyAlignment="0" applyProtection="0">
      <alignment vertical="center"/>
    </xf>
    <xf numFmtId="0" fontId="29" fillId="6" borderId="33" applyNumberFormat="0" applyAlignment="0" applyProtection="0">
      <alignment vertical="center"/>
    </xf>
    <xf numFmtId="0" fontId="30" fillId="6" borderId="32" applyNumberFormat="0" applyAlignment="0" applyProtection="0">
      <alignment vertical="center"/>
    </xf>
    <xf numFmtId="0" fontId="31" fillId="7" borderId="34" applyNumberFormat="0" applyAlignment="0" applyProtection="0">
      <alignment vertical="center"/>
    </xf>
    <xf numFmtId="0" fontId="32" fillId="0" borderId="35" applyNumberFormat="0" applyFill="0" applyAlignment="0" applyProtection="0">
      <alignment vertical="center"/>
    </xf>
    <xf numFmtId="0" fontId="7" fillId="0" borderId="36" applyNumberFormat="0" applyFill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0" borderId="0">
      <alignment vertical="center"/>
    </xf>
    <xf numFmtId="0" fontId="38" fillId="0" borderId="0"/>
  </cellStyleXfs>
  <cellXfs count="210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/>
    <xf numFmtId="0" fontId="2" fillId="0" borderId="0" xfId="0" applyFont="1" applyFill="1" applyAlignment="1" applyProtection="1"/>
    <xf numFmtId="0" fontId="0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3" fillId="0" borderId="0" xfId="0" applyFont="1" applyFill="1" applyAlignment="1"/>
    <xf numFmtId="0" fontId="4" fillId="0" borderId="0" xfId="0" applyFont="1" applyFill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/>
    </xf>
    <xf numFmtId="0" fontId="6" fillId="0" borderId="0" xfId="0" applyFont="1" applyFill="1" applyAlignment="1" applyProtection="1">
      <alignment horizontal="left" vertical="center"/>
    </xf>
    <xf numFmtId="0" fontId="2" fillId="0" borderId="0" xfId="0" applyFont="1" applyFill="1" applyAlignment="1" applyProtection="1">
      <alignment horizontal="left" vertical="center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0" fontId="7" fillId="0" borderId="5" xfId="0" applyFont="1" applyFill="1" applyBorder="1" applyAlignment="1" applyProtection="1">
      <alignment horizontal="center" vertical="center"/>
    </xf>
    <xf numFmtId="0" fontId="7" fillId="0" borderId="6" xfId="0" applyFont="1" applyFill="1" applyBorder="1" applyAlignment="1" applyProtection="1">
      <alignment horizontal="center" vertical="center"/>
    </xf>
    <xf numFmtId="0" fontId="7" fillId="0" borderId="6" xfId="0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0" fillId="0" borderId="0" xfId="0" applyFont="1" applyFill="1" applyBorder="1" applyAlignment="1" applyProtection="1">
      <alignment horizontal="right" vertical="center"/>
    </xf>
    <xf numFmtId="0" fontId="0" fillId="0" borderId="0" xfId="0" applyFont="1" applyFill="1" applyBorder="1" applyAlignment="1" applyProtection="1"/>
    <xf numFmtId="0" fontId="0" fillId="0" borderId="0" xfId="0" applyFont="1" applyFill="1" applyBorder="1" applyAlignment="1" applyProtection="1">
      <alignment horizontal="right"/>
    </xf>
    <xf numFmtId="0" fontId="7" fillId="0" borderId="7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8" xfId="0" applyFont="1" applyFill="1" applyBorder="1" applyAlignment="1" applyProtection="1">
      <alignment horizontal="center" vertical="center" wrapText="1"/>
    </xf>
    <xf numFmtId="0" fontId="8" fillId="0" borderId="9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left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12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10" fillId="2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8" fillId="0" borderId="13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ont="1" applyFill="1" applyAlignment="1" applyProtection="1">
      <alignment horizontal="right" vertical="center"/>
    </xf>
    <xf numFmtId="0" fontId="10" fillId="2" borderId="4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0" fontId="10" fillId="3" borderId="1" xfId="0" applyFont="1" applyFill="1" applyBorder="1" applyAlignment="1">
      <alignment horizontal="left" vertical="center"/>
    </xf>
    <xf numFmtId="0" fontId="0" fillId="0" borderId="0" xfId="49" applyFont="1" applyFill="1" applyBorder="1" applyAlignment="1">
      <alignment vertical="center"/>
    </xf>
    <xf numFmtId="0" fontId="0" fillId="0" borderId="0" xfId="0" applyAlignment="1">
      <alignment horizontal="left" vertical="center"/>
    </xf>
    <xf numFmtId="0" fontId="4" fillId="0" borderId="0" xfId="49" applyFont="1" applyFill="1" applyAlignment="1">
      <alignment horizontal="center" vertical="center"/>
    </xf>
    <xf numFmtId="0" fontId="7" fillId="0" borderId="0" xfId="49" applyFont="1" applyFill="1" applyAlignment="1">
      <alignment vertical="center"/>
    </xf>
    <xf numFmtId="0" fontId="0" fillId="0" borderId="0" xfId="49" applyFont="1" applyFill="1" applyAlignment="1">
      <alignment horizontal="left" vertical="center"/>
    </xf>
    <xf numFmtId="0" fontId="7" fillId="0" borderId="0" xfId="49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 wrapText="1"/>
    </xf>
    <xf numFmtId="4" fontId="12" fillId="0" borderId="14" xfId="0" applyNumberFormat="1" applyFont="1" applyFill="1" applyBorder="1" applyAlignment="1">
      <alignment vertical="center" wrapText="1"/>
    </xf>
    <xf numFmtId="0" fontId="12" fillId="0" borderId="14" xfId="0" applyFont="1" applyFill="1" applyBorder="1" applyAlignment="1">
      <alignment vertical="center" wrapText="1"/>
    </xf>
    <xf numFmtId="0" fontId="8" fillId="0" borderId="14" xfId="0" applyFont="1" applyFill="1" applyBorder="1" applyAlignment="1">
      <alignment vertical="center" wrapText="1"/>
    </xf>
    <xf numFmtId="4" fontId="8" fillId="0" borderId="14" xfId="0" applyNumberFormat="1" applyFont="1" applyFill="1" applyBorder="1" applyAlignment="1">
      <alignment vertical="center" wrapText="1"/>
    </xf>
    <xf numFmtId="0" fontId="8" fillId="0" borderId="17" xfId="0" applyFont="1" applyFill="1" applyBorder="1" applyAlignment="1">
      <alignment horizontal="left" vertical="center" wrapText="1"/>
    </xf>
    <xf numFmtId="0" fontId="8" fillId="0" borderId="18" xfId="0" applyFont="1" applyFill="1" applyBorder="1" applyAlignment="1">
      <alignment horizontal="left" vertical="center" wrapText="1"/>
    </xf>
    <xf numFmtId="0" fontId="8" fillId="0" borderId="14" xfId="0" applyNumberFormat="1" applyFont="1" applyFill="1" applyBorder="1" applyAlignment="1" applyProtection="1">
      <alignment vertical="center" wrapText="1"/>
    </xf>
    <xf numFmtId="57" fontId="8" fillId="0" borderId="14" xfId="0" applyNumberFormat="1" applyFont="1" applyFill="1" applyBorder="1" applyAlignment="1">
      <alignment vertical="center" wrapText="1"/>
    </xf>
    <xf numFmtId="0" fontId="8" fillId="0" borderId="15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19" xfId="0" applyFont="1" applyFill="1" applyBorder="1" applyAlignment="1">
      <alignment vertical="center" wrapText="1"/>
    </xf>
    <xf numFmtId="0" fontId="4" fillId="0" borderId="0" xfId="49" applyFont="1" applyFill="1" applyAlignment="1">
      <alignment horizontal="left" vertical="center"/>
    </xf>
    <xf numFmtId="0" fontId="13" fillId="0" borderId="0" xfId="49" applyFont="1" applyFill="1" applyBorder="1" applyAlignment="1">
      <alignment vertical="center"/>
    </xf>
    <xf numFmtId="0" fontId="0" fillId="0" borderId="0" xfId="49" applyFont="1" applyFill="1" applyAlignment="1">
      <alignment horizontal="right" vertical="center"/>
    </xf>
    <xf numFmtId="0" fontId="0" fillId="0" borderId="0" xfId="49" applyFont="1" applyFill="1" applyBorder="1" applyAlignment="1">
      <alignment horizontal="left" vertical="center"/>
    </xf>
    <xf numFmtId="0" fontId="12" fillId="0" borderId="14" xfId="0" applyFont="1" applyFill="1" applyBorder="1" applyAlignment="1">
      <alignment horizontal="left" vertical="center" wrapText="1"/>
    </xf>
    <xf numFmtId="0" fontId="8" fillId="0" borderId="14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0" fillId="0" borderId="0" xfId="49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right" vertical="center" wrapText="1"/>
    </xf>
    <xf numFmtId="0" fontId="0" fillId="0" borderId="20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right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21" xfId="0" applyFont="1" applyBorder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right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76" fontId="0" fillId="0" borderId="1" xfId="0" applyNumberFormat="1" applyFill="1" applyBorder="1">
      <alignment vertical="center"/>
    </xf>
    <xf numFmtId="176" fontId="0" fillId="0" borderId="1" xfId="0" applyNumberFormat="1" applyFill="1" applyBorder="1">
      <alignment vertical="center"/>
    </xf>
    <xf numFmtId="176" fontId="0" fillId="0" borderId="19" xfId="0" applyNumberFormat="1" applyFill="1" applyBorder="1">
      <alignment vertical="center"/>
    </xf>
    <xf numFmtId="176" fontId="0" fillId="0" borderId="14" xfId="0" applyNumberFormat="1" applyFill="1" applyBorder="1">
      <alignment vertical="center"/>
    </xf>
    <xf numFmtId="0" fontId="4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20" xfId="0" applyFont="1" applyBorder="1" applyAlignment="1">
      <alignment horizontal="left" vertical="center"/>
    </xf>
    <xf numFmtId="0" fontId="0" fillId="0" borderId="20" xfId="0" applyFont="1" applyBorder="1" applyAlignment="1">
      <alignment horizontal="left" vertical="center"/>
    </xf>
    <xf numFmtId="0" fontId="0" fillId="0" borderId="0" xfId="0" applyFont="1" applyAlignment="1">
      <alignment horizontal="right" vertical="center"/>
    </xf>
    <xf numFmtId="0" fontId="17" fillId="0" borderId="1" xfId="0" applyFont="1" applyBorder="1" applyAlignment="1">
      <alignment horizontal="left" vertical="center"/>
    </xf>
    <xf numFmtId="0" fontId="17" fillId="0" borderId="1" xfId="0" applyFont="1" applyBorder="1">
      <alignment vertical="center"/>
    </xf>
    <xf numFmtId="176" fontId="17" fillId="0" borderId="1" xfId="0" applyNumberFormat="1" applyFont="1" applyFill="1" applyBorder="1">
      <alignment vertical="center"/>
    </xf>
    <xf numFmtId="0" fontId="0" fillId="0" borderId="0" xfId="0" applyBorder="1">
      <alignment vertical="center"/>
    </xf>
    <xf numFmtId="0" fontId="17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0" fillId="0" borderId="0" xfId="0" applyFont="1" applyFill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18" fillId="0" borderId="6" xfId="0" applyFont="1" applyFill="1" applyBorder="1" applyAlignment="1" applyProtection="1">
      <alignment horizontal="center" vertical="center" wrapText="1"/>
    </xf>
    <xf numFmtId="0" fontId="18" fillId="0" borderId="6" xfId="0" applyFont="1" applyFill="1" applyBorder="1" applyAlignment="1" applyProtection="1">
      <alignment horizontal="center" vertical="center" wrapText="1"/>
    </xf>
    <xf numFmtId="0" fontId="18" fillId="0" borderId="22" xfId="0" applyFont="1" applyFill="1" applyBorder="1" applyAlignment="1" applyProtection="1">
      <alignment horizontal="center" vertical="center" wrapText="1"/>
    </xf>
    <xf numFmtId="0" fontId="18" fillId="0" borderId="23" xfId="0" applyFont="1" applyFill="1" applyBorder="1" applyAlignment="1" applyProtection="1">
      <alignment horizontal="center" vertical="center" wrapText="1"/>
    </xf>
    <xf numFmtId="0" fontId="18" fillId="0" borderId="23" xfId="0" applyFont="1" applyFill="1" applyBorder="1" applyAlignment="1" applyProtection="1">
      <alignment horizontal="center" vertical="center" wrapText="1"/>
    </xf>
    <xf numFmtId="0" fontId="18" fillId="0" borderId="7" xfId="0" applyFont="1" applyFill="1" applyBorder="1" applyAlignment="1" applyProtection="1">
      <alignment horizontal="center" vertical="center" wrapText="1"/>
    </xf>
    <xf numFmtId="0" fontId="18" fillId="0" borderId="2" xfId="0" applyFont="1" applyFill="1" applyBorder="1" applyAlignment="1" applyProtection="1">
      <alignment horizontal="center" vertical="center" wrapText="1"/>
    </xf>
    <xf numFmtId="0" fontId="18" fillId="0" borderId="24" xfId="0" applyFont="1" applyFill="1" applyBorder="1" applyAlignment="1" applyProtection="1">
      <alignment horizontal="center" vertical="center" wrapText="1"/>
    </xf>
    <xf numFmtId="0" fontId="18" fillId="0" borderId="24" xfId="0" applyFont="1" applyFill="1" applyBorder="1" applyAlignment="1" applyProtection="1">
      <alignment horizontal="center" vertical="center" wrapText="1"/>
    </xf>
    <xf numFmtId="0" fontId="18" fillId="0" borderId="3" xfId="0" applyFont="1" applyFill="1" applyBorder="1" applyAlignment="1" applyProtection="1">
      <alignment horizontal="center" vertical="center" wrapText="1"/>
    </xf>
    <xf numFmtId="177" fontId="7" fillId="0" borderId="3" xfId="0" applyNumberFormat="1" applyFont="1" applyFill="1" applyBorder="1" applyAlignment="1" applyProtection="1">
      <alignment horizontal="left" vertical="center" wrapText="1"/>
    </xf>
    <xf numFmtId="0" fontId="7" fillId="0" borderId="3" xfId="0" applyFont="1" applyFill="1" applyBorder="1" applyAlignment="1" applyProtection="1">
      <alignment horizontal="center" vertical="center" wrapText="1"/>
    </xf>
    <xf numFmtId="176" fontId="0" fillId="0" borderId="1" xfId="0" applyNumberFormat="1" applyFill="1" applyBorder="1" applyAlignment="1">
      <alignment horizontal="center" vertical="center"/>
    </xf>
    <xf numFmtId="4" fontId="7" fillId="0" borderId="3" xfId="0" applyNumberFormat="1" applyFont="1" applyFill="1" applyBorder="1" applyAlignment="1" applyProtection="1">
      <alignment horizontal="righ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/>
    </xf>
    <xf numFmtId="4" fontId="0" fillId="0" borderId="3" xfId="0" applyNumberFormat="1" applyFont="1" applyFill="1" applyBorder="1" applyAlignment="1" applyProtection="1">
      <alignment horizontal="right" vertical="center" wrapText="1"/>
    </xf>
    <xf numFmtId="0" fontId="0" fillId="0" borderId="1" xfId="0" applyFill="1" applyBorder="1" applyAlignment="1">
      <alignment horizontal="left" vertical="center"/>
    </xf>
    <xf numFmtId="178" fontId="0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178" fontId="8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0" fillId="0" borderId="25" xfId="0" applyFont="1" applyBorder="1" applyAlignment="1">
      <alignment horizontal="center" vertical="center" wrapText="1"/>
    </xf>
    <xf numFmtId="0" fontId="0" fillId="0" borderId="26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10" fontId="7" fillId="0" borderId="1" xfId="0" applyNumberFormat="1" applyFont="1" applyBorder="1" applyAlignment="1">
      <alignment vertical="center"/>
    </xf>
    <xf numFmtId="10" fontId="0" fillId="0" borderId="1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49" fontId="6" fillId="0" borderId="14" xfId="0" applyNumberFormat="1" applyFont="1" applyFill="1" applyBorder="1" applyAlignment="1" applyProtection="1">
      <alignment horizontal="left" vertical="center"/>
    </xf>
    <xf numFmtId="176" fontId="0" fillId="0" borderId="1" xfId="0" applyNumberFormat="1" applyFont="1" applyBorder="1" applyAlignment="1">
      <alignment vertical="center"/>
    </xf>
    <xf numFmtId="176" fontId="0" fillId="0" borderId="1" xfId="0" applyNumberFormat="1" applyFont="1" applyBorder="1">
      <alignment vertical="center"/>
    </xf>
    <xf numFmtId="176" fontId="0" fillId="0" borderId="1" xfId="0" applyNumberFormat="1" applyFont="1" applyFill="1" applyBorder="1">
      <alignment vertical="center"/>
    </xf>
    <xf numFmtId="49" fontId="0" fillId="0" borderId="3" xfId="0" applyNumberFormat="1" applyFont="1" applyFill="1" applyBorder="1" applyAlignment="1" applyProtection="1">
      <alignment horizontal="left" vertical="center"/>
    </xf>
    <xf numFmtId="176" fontId="0" fillId="0" borderId="1" xfId="0" applyNumberFormat="1" applyFont="1" applyFill="1" applyBorder="1">
      <alignment vertical="center"/>
    </xf>
    <xf numFmtId="0" fontId="0" fillId="0" borderId="3" xfId="0" applyFont="1" applyFill="1" applyBorder="1" applyAlignment="1" applyProtection="1">
      <alignment vertical="center"/>
    </xf>
    <xf numFmtId="0" fontId="0" fillId="0" borderId="3" xfId="0" applyFont="1" applyFill="1" applyBorder="1" applyAlignment="1" applyProtection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0" fillId="0" borderId="20" xfId="0" applyFont="1" applyBorder="1" applyAlignment="1">
      <alignment horizontal="left" vertical="center" wrapText="1"/>
    </xf>
    <xf numFmtId="0" fontId="0" fillId="0" borderId="20" xfId="0" applyFont="1" applyBorder="1" applyAlignment="1">
      <alignment horizontal="right" vertical="center" wrapText="1"/>
    </xf>
    <xf numFmtId="0" fontId="19" fillId="0" borderId="14" xfId="0" applyFont="1" applyFill="1" applyBorder="1" applyAlignment="1">
      <alignment horizontal="center" vertical="center" wrapText="1"/>
    </xf>
    <xf numFmtId="176" fontId="7" fillId="0" borderId="1" xfId="0" applyNumberFormat="1" applyFont="1" applyBorder="1">
      <alignment vertical="center"/>
    </xf>
    <xf numFmtId="0" fontId="7" fillId="0" borderId="1" xfId="0" applyFont="1" applyBorder="1" applyAlignment="1">
      <alignment horizontal="center" vertical="center" wrapText="1"/>
    </xf>
    <xf numFmtId="176" fontId="0" fillId="0" borderId="1" xfId="0" applyNumberFormat="1" applyFont="1" applyBorder="1">
      <alignment vertical="center"/>
    </xf>
    <xf numFmtId="0" fontId="0" fillId="0" borderId="1" xfId="0" applyBorder="1">
      <alignment vertical="center"/>
    </xf>
    <xf numFmtId="0" fontId="0" fillId="0" borderId="1" xfId="0" applyBorder="1">
      <alignment vertical="center"/>
    </xf>
    <xf numFmtId="0" fontId="7" fillId="0" borderId="0" xfId="0" applyFont="1">
      <alignment vertical="center"/>
    </xf>
    <xf numFmtId="0" fontId="0" fillId="0" borderId="20" xfId="0" applyFont="1" applyBorder="1" applyAlignment="1">
      <alignment horizontal="left" vertical="center"/>
    </xf>
    <xf numFmtId="0" fontId="0" fillId="0" borderId="6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4" xfId="0" applyFont="1" applyBorder="1" applyAlignment="1">
      <alignment horizontal="center" vertical="center" wrapText="1"/>
    </xf>
    <xf numFmtId="0" fontId="0" fillId="0" borderId="20" xfId="0" applyFont="1" applyBorder="1" applyAlignment="1">
      <alignment horizontal="right" vertical="center"/>
    </xf>
    <xf numFmtId="0" fontId="0" fillId="0" borderId="4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18" fillId="0" borderId="3" xfId="0" applyFont="1" applyFill="1" applyBorder="1" applyAlignment="1" applyProtection="1">
      <alignment horizontal="center" vertical="center"/>
    </xf>
    <xf numFmtId="0" fontId="6" fillId="0" borderId="14" xfId="0" applyFont="1" applyFill="1" applyBorder="1" applyAlignment="1" applyProtection="1">
      <alignment vertical="center"/>
    </xf>
    <xf numFmtId="4" fontId="0" fillId="0" borderId="3" xfId="0" applyNumberFormat="1" applyFont="1" applyFill="1" applyBorder="1" applyAlignment="1" applyProtection="1">
      <alignment horizontal="right" vertical="center"/>
    </xf>
    <xf numFmtId="176" fontId="0" fillId="0" borderId="1" xfId="0" applyNumberFormat="1" applyFont="1" applyFill="1" applyBorder="1" applyAlignment="1">
      <alignment vertical="center"/>
    </xf>
    <xf numFmtId="4" fontId="0" fillId="0" borderId="3" xfId="0" applyNumberFormat="1" applyFont="1" applyFill="1" applyBorder="1" applyAlignment="1" applyProtection="1">
      <alignment horizontal="right"/>
    </xf>
    <xf numFmtId="0" fontId="0" fillId="0" borderId="3" xfId="0" applyFont="1" applyFill="1" applyBorder="1" applyAlignment="1" applyProtection="1">
      <alignment horizontal="left" vertical="center" wrapText="1"/>
    </xf>
    <xf numFmtId="0" fontId="0" fillId="0" borderId="3" xfId="0" applyFont="1" applyFill="1" applyBorder="1" applyAlignment="1" applyProtection="1">
      <alignment vertical="center"/>
    </xf>
    <xf numFmtId="4" fontId="0" fillId="0" borderId="3" xfId="0" applyNumberFormat="1" applyFont="1" applyFill="1" applyBorder="1" applyAlignment="1" applyProtection="1">
      <alignment horizontal="right"/>
    </xf>
    <xf numFmtId="0" fontId="0" fillId="0" borderId="1" xfId="0" applyFont="1" applyBorder="1">
      <alignment vertical="center"/>
    </xf>
    <xf numFmtId="176" fontId="0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71C51E4CC0F946D28F2ADAAF265FCF2B" xfId="49"/>
    <cellStyle name="常规_专项绩效目标表" xfId="50"/>
  </cellStyles>
  <tableStyles count="0" defaultTableStyle="TableStyleMedium2" defaultPivotStyle="PivotStyleLight16"/>
  <colors>
    <mruColors>
      <color rgb="00FFFFFF"/>
      <color rgb="00BAE7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tyles" Target="styles.xml"/><Relationship Id="rId12" Type="http://schemas.openxmlformats.org/officeDocument/2006/relationships/sharedStrings" Target="sharedString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8"/>
  <sheetViews>
    <sheetView zoomScaleSheetLayoutView="60" workbookViewId="0">
      <selection activeCell="A3" sqref="A3:E3"/>
    </sheetView>
  </sheetViews>
  <sheetFormatPr defaultColWidth="9" defaultRowHeight="13.5" outlineLevelCol="5"/>
  <cols>
    <col min="1" max="1" width="34.625" customWidth="1"/>
    <col min="2" max="2" width="13.5" customWidth="1"/>
    <col min="3" max="3" width="34.625" customWidth="1"/>
    <col min="4" max="4" width="13.875" customWidth="1"/>
    <col min="5" max="5" width="36.625" customWidth="1"/>
    <col min="6" max="6" width="13.875" customWidth="1"/>
  </cols>
  <sheetData>
    <row r="1" ht="40" customHeight="1" spans="1:6">
      <c r="A1" s="92" t="s">
        <v>0</v>
      </c>
      <c r="B1" s="92"/>
      <c r="C1" s="92"/>
      <c r="D1" s="92"/>
      <c r="E1" s="92"/>
      <c r="F1" s="92"/>
    </row>
    <row r="2" ht="15" customHeight="1" spans="1:6">
      <c r="A2" s="106"/>
      <c r="B2" s="106"/>
      <c r="C2" s="106"/>
      <c r="D2" s="121"/>
      <c r="F2" s="95" t="s">
        <v>1</v>
      </c>
    </row>
    <row r="3" ht="15" customHeight="1" spans="1:6">
      <c r="A3" s="195" t="s">
        <v>2</v>
      </c>
      <c r="B3" s="195"/>
      <c r="C3" s="195"/>
      <c r="D3" s="195"/>
      <c r="E3" s="195"/>
      <c r="F3" s="109" t="s">
        <v>3</v>
      </c>
    </row>
    <row r="4" ht="19.5" customHeight="1" spans="1:6">
      <c r="A4" s="112" t="s">
        <v>4</v>
      </c>
      <c r="B4" s="112"/>
      <c r="C4" s="196" t="s">
        <v>5</v>
      </c>
      <c r="D4" s="197"/>
      <c r="E4" s="197"/>
      <c r="F4" s="198"/>
    </row>
    <row r="5" s="91" customFormat="1" ht="21" customHeight="1" spans="1:6">
      <c r="A5" s="101" t="s">
        <v>6</v>
      </c>
      <c r="B5" s="101" t="s">
        <v>7</v>
      </c>
      <c r="C5" s="101" t="s">
        <v>8</v>
      </c>
      <c r="D5" s="101" t="s">
        <v>7</v>
      </c>
      <c r="E5" s="199" t="s">
        <v>9</v>
      </c>
      <c r="F5" s="141" t="s">
        <v>7</v>
      </c>
    </row>
    <row r="6" customHeight="1" spans="1:6">
      <c r="A6" s="200" t="s">
        <v>10</v>
      </c>
      <c r="B6" s="201">
        <v>866.64</v>
      </c>
      <c r="C6" s="176" t="s">
        <v>11</v>
      </c>
      <c r="D6" s="173"/>
      <c r="E6" s="176" t="s">
        <v>12</v>
      </c>
      <c r="F6" s="201">
        <f>SUM(F7:F9)</f>
        <v>866.64</v>
      </c>
    </row>
    <row r="7" customHeight="1" spans="1:6">
      <c r="A7" s="200" t="s">
        <v>13</v>
      </c>
      <c r="B7" s="172"/>
      <c r="C7" s="176" t="s">
        <v>14</v>
      </c>
      <c r="D7" s="175"/>
      <c r="E7" s="176" t="s">
        <v>15</v>
      </c>
      <c r="F7" s="201">
        <v>774.71</v>
      </c>
    </row>
    <row r="8" customHeight="1" spans="1:6">
      <c r="A8" s="200" t="s">
        <v>16</v>
      </c>
      <c r="B8" s="172"/>
      <c r="C8" s="176" t="s">
        <v>17</v>
      </c>
      <c r="D8" s="202"/>
      <c r="E8" s="176" t="s">
        <v>18</v>
      </c>
      <c r="F8" s="201">
        <v>82.8</v>
      </c>
    </row>
    <row r="9" customHeight="1" spans="1:6">
      <c r="A9" s="200" t="s">
        <v>19</v>
      </c>
      <c r="B9" s="172"/>
      <c r="C9" s="176" t="s">
        <v>20</v>
      </c>
      <c r="D9" s="175"/>
      <c r="E9" s="176" t="s">
        <v>21</v>
      </c>
      <c r="F9" s="201">
        <v>9.13</v>
      </c>
    </row>
    <row r="10" customHeight="1" spans="1:6">
      <c r="A10" s="200" t="s">
        <v>22</v>
      </c>
      <c r="B10" s="172"/>
      <c r="C10" s="176" t="s">
        <v>23</v>
      </c>
      <c r="D10" s="175"/>
      <c r="E10" s="176" t="s">
        <v>24</v>
      </c>
      <c r="F10" s="201">
        <f>SUM(F11:F19)</f>
        <v>0</v>
      </c>
    </row>
    <row r="11" customHeight="1" spans="1:6">
      <c r="A11" s="200" t="s">
        <v>25</v>
      </c>
      <c r="B11" s="172"/>
      <c r="C11" s="176" t="s">
        <v>26</v>
      </c>
      <c r="D11" s="175"/>
      <c r="E11" s="176" t="s">
        <v>27</v>
      </c>
      <c r="F11" s="201"/>
    </row>
    <row r="12" customHeight="1" spans="1:6">
      <c r="A12" s="200" t="s">
        <v>28</v>
      </c>
      <c r="B12" s="172"/>
      <c r="C12" s="176" t="s">
        <v>29</v>
      </c>
      <c r="D12" s="175"/>
      <c r="E12" s="176" t="s">
        <v>30</v>
      </c>
      <c r="F12" s="201"/>
    </row>
    <row r="13" customHeight="1" spans="1:6">
      <c r="A13" s="200" t="s">
        <v>31</v>
      </c>
      <c r="B13" s="172"/>
      <c r="C13" s="176" t="s">
        <v>32</v>
      </c>
      <c r="D13" s="173">
        <v>91.49</v>
      </c>
      <c r="E13" s="176" t="s">
        <v>33</v>
      </c>
      <c r="F13" s="201"/>
    </row>
    <row r="14" customHeight="1" spans="1:6">
      <c r="A14" s="200"/>
      <c r="B14" s="172"/>
      <c r="C14" s="176" t="s">
        <v>34</v>
      </c>
      <c r="D14" s="173">
        <v>47.09</v>
      </c>
      <c r="E14" s="176" t="s">
        <v>35</v>
      </c>
      <c r="F14" s="201"/>
    </row>
    <row r="15" customHeight="1" spans="1:6">
      <c r="A15" s="200"/>
      <c r="B15" s="172"/>
      <c r="C15" s="176" t="s">
        <v>36</v>
      </c>
      <c r="D15" s="172"/>
      <c r="E15" s="176" t="s">
        <v>37</v>
      </c>
      <c r="F15" s="201"/>
    </row>
    <row r="16" customHeight="1" spans="1:6">
      <c r="A16" s="200"/>
      <c r="B16" s="172"/>
      <c r="C16" s="176" t="s">
        <v>38</v>
      </c>
      <c r="D16" s="172"/>
      <c r="E16" s="176" t="s">
        <v>39</v>
      </c>
      <c r="F16" s="201"/>
    </row>
    <row r="17" customHeight="1" spans="1:6">
      <c r="A17" s="200"/>
      <c r="B17" s="172"/>
      <c r="C17" s="177" t="s">
        <v>40</v>
      </c>
      <c r="D17" s="172">
        <v>728.06</v>
      </c>
      <c r="E17" s="176" t="s">
        <v>41</v>
      </c>
      <c r="F17" s="201"/>
    </row>
    <row r="18" customHeight="1" spans="1:6">
      <c r="A18" s="200"/>
      <c r="B18" s="172"/>
      <c r="C18" s="177" t="s">
        <v>42</v>
      </c>
      <c r="D18" s="172"/>
      <c r="E18" s="176" t="s">
        <v>43</v>
      </c>
      <c r="F18" s="201"/>
    </row>
    <row r="19" customHeight="1" spans="1:6">
      <c r="A19" s="200"/>
      <c r="B19" s="172"/>
      <c r="C19" s="177" t="s">
        <v>44</v>
      </c>
      <c r="D19" s="172"/>
      <c r="E19" s="176" t="s">
        <v>45</v>
      </c>
      <c r="F19" s="203"/>
    </row>
    <row r="20" customHeight="1" spans="1:6">
      <c r="A20" s="200"/>
      <c r="B20" s="172"/>
      <c r="C20" s="177" t="s">
        <v>46</v>
      </c>
      <c r="D20" s="172"/>
      <c r="E20" s="176" t="s">
        <v>47</v>
      </c>
      <c r="F20" s="203"/>
    </row>
    <row r="21" customHeight="1" spans="1:6">
      <c r="A21" s="200"/>
      <c r="B21" s="172"/>
      <c r="C21" s="177" t="s">
        <v>48</v>
      </c>
      <c r="D21" s="172"/>
      <c r="E21" s="176" t="s">
        <v>49</v>
      </c>
      <c r="F21" s="203"/>
    </row>
    <row r="22" customHeight="1" spans="1:6">
      <c r="A22" s="200"/>
      <c r="B22" s="172"/>
      <c r="C22" s="177" t="s">
        <v>50</v>
      </c>
      <c r="D22" s="172"/>
      <c r="E22" s="176" t="s">
        <v>51</v>
      </c>
      <c r="F22" s="203"/>
    </row>
    <row r="23" customHeight="1" spans="1:6">
      <c r="A23" s="200"/>
      <c r="B23" s="172"/>
      <c r="C23" s="177" t="s">
        <v>52</v>
      </c>
      <c r="D23" s="172"/>
      <c r="E23" s="176"/>
      <c r="F23" s="203"/>
    </row>
    <row r="24" customHeight="1" spans="1:6">
      <c r="A24" s="200"/>
      <c r="B24" s="172"/>
      <c r="C24" s="177" t="s">
        <v>53</v>
      </c>
      <c r="D24" s="172"/>
      <c r="E24" s="176"/>
      <c r="F24" s="203"/>
    </row>
    <row r="25" customHeight="1" spans="1:6">
      <c r="A25" s="200"/>
      <c r="B25" s="172"/>
      <c r="C25" s="177" t="s">
        <v>54</v>
      </c>
      <c r="D25" s="172"/>
      <c r="E25" s="176"/>
      <c r="F25" s="203"/>
    </row>
    <row r="26" customHeight="1" spans="1:6">
      <c r="A26" s="200"/>
      <c r="B26" s="172"/>
      <c r="C26" s="177" t="s">
        <v>55</v>
      </c>
      <c r="D26" s="172"/>
      <c r="E26" s="176"/>
      <c r="F26" s="203"/>
    </row>
    <row r="27" customHeight="1" spans="1:6">
      <c r="A27" s="200"/>
      <c r="B27" s="172"/>
      <c r="C27" s="177" t="s">
        <v>56</v>
      </c>
      <c r="D27" s="172"/>
      <c r="E27" s="176"/>
      <c r="F27" s="203"/>
    </row>
    <row r="28" customHeight="1" spans="1:6">
      <c r="A28" s="200"/>
      <c r="B28" s="172"/>
      <c r="C28" s="177" t="s">
        <v>57</v>
      </c>
      <c r="D28" s="172"/>
      <c r="E28" s="176"/>
      <c r="F28" s="203"/>
    </row>
    <row r="29" customHeight="1" spans="1:6">
      <c r="A29" s="102"/>
      <c r="B29" s="172"/>
      <c r="C29" s="177" t="s">
        <v>58</v>
      </c>
      <c r="D29" s="172"/>
      <c r="E29" s="176"/>
      <c r="F29" s="203"/>
    </row>
    <row r="30" customHeight="1" spans="1:6">
      <c r="A30" s="102"/>
      <c r="B30" s="172"/>
      <c r="C30" s="177" t="s">
        <v>59</v>
      </c>
      <c r="D30" s="172"/>
      <c r="E30" s="176"/>
      <c r="F30" s="203"/>
    </row>
    <row r="31" customHeight="1" spans="1:6">
      <c r="A31" s="102"/>
      <c r="B31" s="172"/>
      <c r="C31" s="204" t="s">
        <v>60</v>
      </c>
      <c r="D31" s="172"/>
      <c r="E31" s="176"/>
      <c r="F31" s="203"/>
    </row>
    <row r="32" customHeight="1" spans="1:6">
      <c r="A32" s="102"/>
      <c r="B32" s="172"/>
      <c r="C32" s="204"/>
      <c r="D32" s="172"/>
      <c r="E32" s="205"/>
      <c r="F32" s="206"/>
    </row>
    <row r="33" customHeight="1" spans="1:6">
      <c r="A33" s="102" t="s">
        <v>61</v>
      </c>
      <c r="B33" s="172">
        <f>SUM(B6:B31)</f>
        <v>866.64</v>
      </c>
      <c r="C33" s="172" t="s">
        <v>62</v>
      </c>
      <c r="D33" s="172">
        <f>SUM(D6:D31)</f>
        <v>866.64</v>
      </c>
      <c r="E33" s="172" t="s">
        <v>62</v>
      </c>
      <c r="F33" s="172">
        <f>F6+F10+F20+F21+F22</f>
        <v>866.64</v>
      </c>
    </row>
    <row r="34" customHeight="1" spans="1:6">
      <c r="A34" s="102" t="s">
        <v>63</v>
      </c>
      <c r="B34" s="172"/>
      <c r="C34" s="172" t="s">
        <v>64</v>
      </c>
      <c r="D34" s="172"/>
      <c r="E34" s="172" t="s">
        <v>64</v>
      </c>
      <c r="F34" s="207"/>
    </row>
    <row r="35" customHeight="1" spans="1:6">
      <c r="A35" s="102" t="s">
        <v>65</v>
      </c>
      <c r="B35" s="172"/>
      <c r="C35" s="172"/>
      <c r="D35" s="172"/>
      <c r="E35" s="207"/>
      <c r="F35" s="207"/>
    </row>
    <row r="36" customHeight="1" spans="1:6">
      <c r="A36" s="102"/>
      <c r="B36" s="172"/>
      <c r="C36" s="172"/>
      <c r="D36" s="172"/>
      <c r="E36" s="207"/>
      <c r="F36" s="207"/>
    </row>
    <row r="37" s="91" customFormat="1" customHeight="1" spans="1:6">
      <c r="A37" s="101" t="s">
        <v>66</v>
      </c>
      <c r="B37" s="171">
        <f>SUM(B33:B35)</f>
        <v>866.64</v>
      </c>
      <c r="C37" s="208" t="s">
        <v>67</v>
      </c>
      <c r="D37" s="171">
        <f>SUM(D33:D34)</f>
        <v>866.64</v>
      </c>
      <c r="E37" s="208" t="s">
        <v>67</v>
      </c>
      <c r="F37" s="172">
        <f>SUM(F33:F34)</f>
        <v>866.64</v>
      </c>
    </row>
    <row r="38" customHeight="1" spans="1:6">
      <c r="A38" s="209"/>
      <c r="B38" s="209"/>
      <c r="C38" s="209"/>
      <c r="D38" s="209"/>
      <c r="E38" s="209"/>
      <c r="F38" s="209"/>
    </row>
  </sheetData>
  <mergeCells count="5">
    <mergeCell ref="A1:F1"/>
    <mergeCell ref="A3:E3"/>
    <mergeCell ref="A4:B4"/>
    <mergeCell ref="C4:F4"/>
    <mergeCell ref="A38:F38"/>
  </mergeCells>
  <printOptions horizontalCentered="1"/>
  <pageMargins left="0.700694444444444" right="0.700694444444444" top="0.751388888888889" bottom="0.751388888888889" header="0.298611111111111" footer="0.298611111111111"/>
  <pageSetup paperSize="9" scale="87" orientation="landscape" horizontalDpi="600" vertic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5"/>
  <sheetViews>
    <sheetView zoomScaleSheetLayoutView="60" topLeftCell="A2" workbookViewId="0">
      <selection activeCell="A3" sqref="A3:L3"/>
    </sheetView>
  </sheetViews>
  <sheetFormatPr defaultColWidth="9" defaultRowHeight="13.5"/>
  <cols>
    <col min="1" max="1" width="10.625" customWidth="1"/>
    <col min="2" max="2" width="35.625" customWidth="1"/>
    <col min="3" max="14" width="10.625" customWidth="1"/>
  </cols>
  <sheetData>
    <row r="1" ht="40" customHeight="1" spans="1:14">
      <c r="A1" s="92" t="s">
        <v>68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</row>
    <row r="2" ht="15" customHeight="1" spans="1:14">
      <c r="A2" s="107"/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95" t="s">
        <v>69</v>
      </c>
      <c r="N2" s="95"/>
    </row>
    <row r="3" ht="15" customHeight="1" spans="1:14">
      <c r="A3" s="188" t="s">
        <v>2</v>
      </c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92" t="s">
        <v>3</v>
      </c>
      <c r="N3" s="192"/>
    </row>
    <row r="4" ht="30" customHeight="1" spans="1:14">
      <c r="A4" s="112" t="s">
        <v>70</v>
      </c>
      <c r="B4" s="112"/>
      <c r="C4" s="100" t="s">
        <v>71</v>
      </c>
      <c r="D4" s="100" t="s">
        <v>65</v>
      </c>
      <c r="E4" s="111" t="s">
        <v>72</v>
      </c>
      <c r="F4" s="111" t="s">
        <v>73</v>
      </c>
      <c r="G4" s="141" t="s">
        <v>74</v>
      </c>
      <c r="H4" s="189" t="s">
        <v>75</v>
      </c>
      <c r="I4" s="100" t="s">
        <v>76</v>
      </c>
      <c r="J4" s="100"/>
      <c r="K4" s="193" t="s">
        <v>77</v>
      </c>
      <c r="L4" s="193" t="s">
        <v>78</v>
      </c>
      <c r="M4" s="110" t="s">
        <v>79</v>
      </c>
      <c r="N4" s="110" t="s">
        <v>63</v>
      </c>
    </row>
    <row r="5" s="91" customFormat="1" ht="30" customHeight="1" spans="1:14">
      <c r="A5" s="190" t="s">
        <v>80</v>
      </c>
      <c r="B5" s="190" t="s">
        <v>81</v>
      </c>
      <c r="C5" s="100"/>
      <c r="D5" s="100"/>
      <c r="E5" s="111"/>
      <c r="F5" s="111"/>
      <c r="G5" s="141"/>
      <c r="H5" s="191"/>
      <c r="I5" s="101" t="s">
        <v>82</v>
      </c>
      <c r="J5" s="111" t="s">
        <v>83</v>
      </c>
      <c r="K5" s="194"/>
      <c r="L5" s="194"/>
      <c r="M5" s="114"/>
      <c r="N5" s="114"/>
    </row>
    <row r="6" s="187" customFormat="1" ht="20" customHeight="1" spans="1:14">
      <c r="A6" s="84"/>
      <c r="B6" s="66" t="s">
        <v>71</v>
      </c>
      <c r="C6" s="182">
        <f>SUM(D6:N6)</f>
        <v>866.64</v>
      </c>
      <c r="D6" s="182"/>
      <c r="E6" s="182">
        <v>866.64</v>
      </c>
      <c r="F6" s="182"/>
      <c r="G6" s="182"/>
      <c r="H6" s="182"/>
      <c r="I6" s="182"/>
      <c r="J6" s="182"/>
      <c r="K6" s="182"/>
      <c r="L6" s="182"/>
      <c r="M6" s="182"/>
      <c r="N6" s="182"/>
    </row>
    <row r="7" ht="20" customHeight="1" spans="1:14">
      <c r="A7" s="153">
        <v>213</v>
      </c>
      <c r="B7" s="154" t="s">
        <v>84</v>
      </c>
      <c r="C7" s="184">
        <f t="shared" ref="C7:C17" si="0">SUM(D7:N7)</f>
        <v>728.06</v>
      </c>
      <c r="D7" s="158"/>
      <c r="E7" s="158">
        <v>728.06</v>
      </c>
      <c r="F7" s="158"/>
      <c r="G7" s="158"/>
      <c r="H7" s="158"/>
      <c r="I7" s="158"/>
      <c r="J7" s="158"/>
      <c r="K7" s="158"/>
      <c r="L7" s="158"/>
      <c r="M7" s="158"/>
      <c r="N7" s="158"/>
    </row>
    <row r="8" ht="20" customHeight="1" spans="1:14">
      <c r="A8" s="153">
        <v>21302</v>
      </c>
      <c r="B8" s="154" t="s">
        <v>85</v>
      </c>
      <c r="C8" s="184">
        <f t="shared" si="0"/>
        <v>728.06</v>
      </c>
      <c r="D8" s="158"/>
      <c r="E8" s="158">
        <v>728.06</v>
      </c>
      <c r="F8" s="158"/>
      <c r="G8" s="158"/>
      <c r="H8" s="158"/>
      <c r="I8" s="158"/>
      <c r="J8" s="158"/>
      <c r="K8" s="158"/>
      <c r="L8" s="158"/>
      <c r="M8" s="158"/>
      <c r="N8" s="158"/>
    </row>
    <row r="9" ht="20" customHeight="1" spans="1:14">
      <c r="A9" s="156">
        <v>2130201</v>
      </c>
      <c r="B9" s="154" t="s">
        <v>86</v>
      </c>
      <c r="C9" s="184">
        <f t="shared" si="0"/>
        <v>728.06</v>
      </c>
      <c r="D9" s="158"/>
      <c r="E9" s="158">
        <v>728.06</v>
      </c>
      <c r="F9" s="158"/>
      <c r="G9" s="158"/>
      <c r="H9" s="158"/>
      <c r="I9" s="158"/>
      <c r="J9" s="158"/>
      <c r="K9" s="158"/>
      <c r="L9" s="158"/>
      <c r="M9" s="158"/>
      <c r="N9" s="158"/>
    </row>
    <row r="10" ht="20" customHeight="1" spans="1:14">
      <c r="A10" s="156">
        <v>208</v>
      </c>
      <c r="B10" s="154" t="s">
        <v>87</v>
      </c>
      <c r="C10" s="184">
        <f t="shared" si="0"/>
        <v>91.49</v>
      </c>
      <c r="D10" s="158"/>
      <c r="E10" s="158">
        <v>91.49</v>
      </c>
      <c r="F10" s="158"/>
      <c r="G10" s="158"/>
      <c r="H10" s="158"/>
      <c r="I10" s="158"/>
      <c r="J10" s="158"/>
      <c r="K10" s="158"/>
      <c r="L10" s="158"/>
      <c r="M10" s="158"/>
      <c r="N10" s="158"/>
    </row>
    <row r="11" ht="20" customHeight="1" spans="1:14">
      <c r="A11" s="156">
        <v>20805</v>
      </c>
      <c r="B11" s="154" t="s">
        <v>88</v>
      </c>
      <c r="C11" s="184">
        <f t="shared" si="0"/>
        <v>91.49</v>
      </c>
      <c r="D11" s="158"/>
      <c r="E11" s="158">
        <v>91.49</v>
      </c>
      <c r="F11" s="158"/>
      <c r="G11" s="158"/>
      <c r="H11" s="158"/>
      <c r="I11" s="158"/>
      <c r="J11" s="158"/>
      <c r="K11" s="158"/>
      <c r="L11" s="158"/>
      <c r="M11" s="158"/>
      <c r="N11" s="158"/>
    </row>
    <row r="12" ht="20" customHeight="1" spans="1:14">
      <c r="A12" s="156">
        <v>2080505</v>
      </c>
      <c r="B12" s="154" t="s">
        <v>89</v>
      </c>
      <c r="C12" s="184">
        <f t="shared" si="0"/>
        <v>91.49</v>
      </c>
      <c r="D12" s="158"/>
      <c r="E12" s="158">
        <v>91.49</v>
      </c>
      <c r="F12" s="158"/>
      <c r="G12" s="158"/>
      <c r="H12" s="158"/>
      <c r="I12" s="158"/>
      <c r="J12" s="158"/>
      <c r="K12" s="158"/>
      <c r="L12" s="158"/>
      <c r="M12" s="158"/>
      <c r="N12" s="158"/>
    </row>
    <row r="13" ht="20" customHeight="1" spans="1:14">
      <c r="A13" s="156">
        <v>210</v>
      </c>
      <c r="B13" s="154" t="s">
        <v>90</v>
      </c>
      <c r="C13" s="184">
        <f t="shared" si="0"/>
        <v>47.09</v>
      </c>
      <c r="D13" s="158"/>
      <c r="E13" s="158">
        <v>47.09</v>
      </c>
      <c r="F13" s="158"/>
      <c r="G13" s="158"/>
      <c r="H13" s="158"/>
      <c r="I13" s="158"/>
      <c r="J13" s="158"/>
      <c r="K13" s="158"/>
      <c r="L13" s="158"/>
      <c r="M13" s="158"/>
      <c r="N13" s="158"/>
    </row>
    <row r="14" ht="20" customHeight="1" spans="1:14">
      <c r="A14" s="156">
        <v>21011</v>
      </c>
      <c r="B14" s="154" t="s">
        <v>91</v>
      </c>
      <c r="C14" s="184">
        <f t="shared" si="0"/>
        <v>47.09</v>
      </c>
      <c r="D14" s="158"/>
      <c r="E14" s="158">
        <v>47.09</v>
      </c>
      <c r="F14" s="158"/>
      <c r="G14" s="158"/>
      <c r="H14" s="158"/>
      <c r="I14" s="158"/>
      <c r="J14" s="158"/>
      <c r="K14" s="158"/>
      <c r="L14" s="158"/>
      <c r="M14" s="158"/>
      <c r="N14" s="158"/>
    </row>
    <row r="15" ht="20" customHeight="1" spans="1:14">
      <c r="A15" s="156">
        <v>2101102</v>
      </c>
      <c r="B15" s="154" t="s">
        <v>92</v>
      </c>
      <c r="C15" s="184">
        <f t="shared" si="0"/>
        <v>47.09</v>
      </c>
      <c r="D15" s="158"/>
      <c r="E15" s="158">
        <v>47.09</v>
      </c>
      <c r="F15" s="158"/>
      <c r="G15" s="158"/>
      <c r="H15" s="158"/>
      <c r="I15" s="158"/>
      <c r="J15" s="158"/>
      <c r="K15" s="158"/>
      <c r="L15" s="158"/>
      <c r="M15" s="158"/>
      <c r="N15" s="158"/>
    </row>
  </sheetData>
  <mergeCells count="16">
    <mergeCell ref="A1:N1"/>
    <mergeCell ref="M2:N2"/>
    <mergeCell ref="A3:L3"/>
    <mergeCell ref="M3:N3"/>
    <mergeCell ref="A4:B4"/>
    <mergeCell ref="I4:J4"/>
    <mergeCell ref="C4:C5"/>
    <mergeCell ref="D4:D5"/>
    <mergeCell ref="E4:E5"/>
    <mergeCell ref="F4:F5"/>
    <mergeCell ref="G4:G5"/>
    <mergeCell ref="H4:H5"/>
    <mergeCell ref="K4:K5"/>
    <mergeCell ref="L4:L5"/>
    <mergeCell ref="M4:M5"/>
    <mergeCell ref="N4:N5"/>
  </mergeCells>
  <printOptions horizontalCentered="1"/>
  <pageMargins left="0.700694444444444" right="0.700694444444444" top="0.751388888888889" bottom="0.751388888888889" header="0.298611111111111" footer="0.298611111111111"/>
  <pageSetup paperSize="9" scale="77" orientation="landscape" horizontalDpi="600" vertic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4"/>
  <sheetViews>
    <sheetView zoomScaleSheetLayoutView="60" workbookViewId="0">
      <selection activeCell="A3" sqref="A3:F3"/>
    </sheetView>
  </sheetViews>
  <sheetFormatPr defaultColWidth="9" defaultRowHeight="13.5" outlineLevelCol="7"/>
  <cols>
    <col min="1" max="1" width="12.625" customWidth="1"/>
    <col min="2" max="2" width="35.625" customWidth="1"/>
    <col min="3" max="6" width="12.625" customWidth="1"/>
    <col min="7" max="7" width="16.625" customWidth="1"/>
    <col min="8" max="8" width="18.625" customWidth="1"/>
  </cols>
  <sheetData>
    <row r="1" ht="40" customHeight="1" spans="1:8">
      <c r="A1" s="92" t="s">
        <v>93</v>
      </c>
      <c r="B1" s="92"/>
      <c r="C1" s="92"/>
      <c r="D1" s="92"/>
      <c r="E1" s="92"/>
      <c r="F1" s="92"/>
      <c r="G1" s="92"/>
      <c r="H1" s="92"/>
    </row>
    <row r="2" ht="15" customHeight="1" spans="1:8">
      <c r="A2" s="107"/>
      <c r="B2" s="107"/>
      <c r="C2" s="107"/>
      <c r="D2" s="107"/>
      <c r="E2" s="107"/>
      <c r="F2" s="107"/>
      <c r="G2" s="95"/>
      <c r="H2" s="95" t="s">
        <v>94</v>
      </c>
    </row>
    <row r="3" ht="15" customHeight="1" spans="1:8">
      <c r="A3" s="179" t="s">
        <v>2</v>
      </c>
      <c r="B3" s="179"/>
      <c r="C3" s="179"/>
      <c r="D3" s="179"/>
      <c r="E3" s="179"/>
      <c r="F3" s="179"/>
      <c r="G3" s="180"/>
      <c r="H3" s="180" t="s">
        <v>3</v>
      </c>
    </row>
    <row r="4" s="106" customFormat="1" ht="30" customHeight="1" spans="1:8">
      <c r="A4" s="112" t="s">
        <v>80</v>
      </c>
      <c r="B4" s="112" t="s">
        <v>81</v>
      </c>
      <c r="C4" s="112" t="s">
        <v>71</v>
      </c>
      <c r="D4" s="112" t="s">
        <v>95</v>
      </c>
      <c r="E4" s="112" t="s">
        <v>96</v>
      </c>
      <c r="F4" s="112" t="s">
        <v>97</v>
      </c>
      <c r="G4" s="112" t="s">
        <v>98</v>
      </c>
      <c r="H4" s="112" t="s">
        <v>99</v>
      </c>
    </row>
    <row r="5" s="178" customFormat="1" ht="20" customHeight="1" spans="1:8">
      <c r="A5" s="181"/>
      <c r="B5" s="181" t="s">
        <v>71</v>
      </c>
      <c r="C5" s="182">
        <f t="shared" ref="C5:C14" si="0">SUM(D5:N5)</f>
        <v>866.64</v>
      </c>
      <c r="D5" s="182">
        <v>866.64</v>
      </c>
      <c r="E5" s="182"/>
      <c r="F5" s="183"/>
      <c r="G5" s="183"/>
      <c r="H5" s="183"/>
    </row>
    <row r="6" ht="20" customHeight="1" spans="1:8">
      <c r="A6" s="153">
        <v>213</v>
      </c>
      <c r="B6" s="154" t="s">
        <v>84</v>
      </c>
      <c r="C6" s="184">
        <f t="shared" si="0"/>
        <v>728.06</v>
      </c>
      <c r="D6" s="184">
        <v>728.06</v>
      </c>
      <c r="E6" s="158"/>
      <c r="F6" s="185"/>
      <c r="G6" s="185"/>
      <c r="H6" s="185"/>
    </row>
    <row r="7" ht="20" customHeight="1" spans="1:8">
      <c r="A7" s="153">
        <v>21302</v>
      </c>
      <c r="B7" s="154" t="s">
        <v>85</v>
      </c>
      <c r="C7" s="184">
        <f t="shared" si="0"/>
        <v>728.06</v>
      </c>
      <c r="D7" s="184">
        <v>728.06</v>
      </c>
      <c r="E7" s="158"/>
      <c r="F7" s="185"/>
      <c r="G7" s="185"/>
      <c r="H7" s="185"/>
    </row>
    <row r="8" ht="20" customHeight="1" spans="1:8">
      <c r="A8" s="156">
        <v>2130201</v>
      </c>
      <c r="B8" s="154" t="s">
        <v>86</v>
      </c>
      <c r="C8" s="184">
        <f t="shared" si="0"/>
        <v>728.06</v>
      </c>
      <c r="D8" s="184">
        <v>728.06</v>
      </c>
      <c r="E8" s="158"/>
      <c r="F8" s="185"/>
      <c r="G8" s="185"/>
      <c r="H8" s="185"/>
    </row>
    <row r="9" ht="20" customHeight="1" spans="1:8">
      <c r="A9" s="156">
        <v>208</v>
      </c>
      <c r="B9" s="154" t="s">
        <v>87</v>
      </c>
      <c r="C9" s="184">
        <f t="shared" si="0"/>
        <v>91.49</v>
      </c>
      <c r="D9" s="184">
        <v>91.49</v>
      </c>
      <c r="E9" s="158"/>
      <c r="F9" s="185"/>
      <c r="G9" s="185"/>
      <c r="H9" s="185"/>
    </row>
    <row r="10" ht="20" customHeight="1" spans="1:8">
      <c r="A10" s="156">
        <v>20805</v>
      </c>
      <c r="B10" s="154" t="s">
        <v>88</v>
      </c>
      <c r="C10" s="184">
        <f t="shared" si="0"/>
        <v>91.49</v>
      </c>
      <c r="D10" s="184">
        <v>91.49</v>
      </c>
      <c r="E10" s="158"/>
      <c r="F10" s="185"/>
      <c r="G10" s="185"/>
      <c r="H10" s="185"/>
    </row>
    <row r="11" ht="20" customHeight="1" spans="1:8">
      <c r="A11" s="156">
        <v>2080505</v>
      </c>
      <c r="B11" s="154" t="s">
        <v>89</v>
      </c>
      <c r="C11" s="184">
        <f t="shared" si="0"/>
        <v>91.49</v>
      </c>
      <c r="D11" s="184">
        <v>91.49</v>
      </c>
      <c r="E11" s="158"/>
      <c r="F11" s="185"/>
      <c r="G11" s="185"/>
      <c r="H11" s="185"/>
    </row>
    <row r="12" ht="20" customHeight="1" spans="1:8">
      <c r="A12" s="156">
        <v>210</v>
      </c>
      <c r="B12" s="154" t="s">
        <v>90</v>
      </c>
      <c r="C12" s="184">
        <f t="shared" si="0"/>
        <v>47.09</v>
      </c>
      <c r="D12" s="184">
        <v>47.09</v>
      </c>
      <c r="E12" s="158"/>
      <c r="F12" s="185"/>
      <c r="G12" s="185"/>
      <c r="H12" s="185"/>
    </row>
    <row r="13" ht="20" customHeight="1" spans="1:8">
      <c r="A13" s="156">
        <v>21011</v>
      </c>
      <c r="B13" s="154" t="s">
        <v>91</v>
      </c>
      <c r="C13" s="184">
        <f t="shared" si="0"/>
        <v>47.09</v>
      </c>
      <c r="D13" s="184">
        <v>47.09</v>
      </c>
      <c r="E13" s="186"/>
      <c r="F13" s="186"/>
      <c r="G13" s="186"/>
      <c r="H13" s="186"/>
    </row>
    <row r="14" ht="20" customHeight="1" spans="1:8">
      <c r="A14" s="156">
        <v>2101102</v>
      </c>
      <c r="B14" s="154" t="s">
        <v>92</v>
      </c>
      <c r="C14" s="184">
        <f t="shared" si="0"/>
        <v>47.09</v>
      </c>
      <c r="D14" s="184">
        <v>47.09</v>
      </c>
      <c r="E14" s="186"/>
      <c r="F14" s="186"/>
      <c r="G14" s="186"/>
      <c r="H14" s="186"/>
    </row>
  </sheetData>
  <mergeCells count="2">
    <mergeCell ref="A1:H1"/>
    <mergeCell ref="A3:F3"/>
  </mergeCells>
  <printOptions horizontalCentered="1"/>
  <pageMargins left="0.700694444444444" right="0.700694444444444" top="0.751388888888889" bottom="0.751388888888889" header="0.298611111111111" footer="0.298611111111111"/>
  <pageSetup paperSize="9" orientation="landscape" horizontalDpi="600" vertic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6"/>
  <sheetViews>
    <sheetView zoomScaleSheetLayoutView="60" workbookViewId="0">
      <selection activeCell="A3" sqref="A3:E3"/>
    </sheetView>
  </sheetViews>
  <sheetFormatPr defaultColWidth="9" defaultRowHeight="13.5" outlineLevelCol="5"/>
  <cols>
    <col min="1" max="1" width="34.625" customWidth="1"/>
    <col min="2" max="2" width="14.625" customWidth="1"/>
    <col min="3" max="3" width="34.625" customWidth="1"/>
    <col min="4" max="6" width="14.625" customWidth="1"/>
  </cols>
  <sheetData>
    <row r="1" ht="40" customHeight="1" spans="1:6">
      <c r="A1" s="135" t="s">
        <v>100</v>
      </c>
      <c r="B1" s="135"/>
      <c r="C1" s="135"/>
      <c r="D1" s="135"/>
      <c r="E1" s="135"/>
      <c r="F1" s="135"/>
    </row>
    <row r="2" s="98" customFormat="1" ht="15" customHeight="1" spans="1:6">
      <c r="A2" s="169"/>
      <c r="B2" s="169"/>
      <c r="C2" s="169"/>
      <c r="D2" s="169"/>
      <c r="E2" s="169"/>
      <c r="F2" s="161" t="s">
        <v>101</v>
      </c>
    </row>
    <row r="3" s="98" customFormat="1" ht="15" customHeight="1" spans="1:6">
      <c r="A3" s="137" t="s">
        <v>2</v>
      </c>
      <c r="B3" s="137"/>
      <c r="C3" s="137"/>
      <c r="D3" s="137"/>
      <c r="E3" s="137"/>
      <c r="F3" s="161" t="s">
        <v>3</v>
      </c>
    </row>
    <row r="4" ht="15.75" customHeight="1" spans="1:6">
      <c r="A4" s="100" t="s">
        <v>4</v>
      </c>
      <c r="B4" s="100"/>
      <c r="C4" s="101" t="s">
        <v>5</v>
      </c>
      <c r="D4" s="101"/>
      <c r="E4" s="101"/>
      <c r="F4" s="101"/>
    </row>
    <row r="5" s="91" customFormat="1" ht="15.75" customHeight="1" spans="1:6">
      <c r="A5" s="101" t="s">
        <v>6</v>
      </c>
      <c r="B5" s="101" t="s">
        <v>7</v>
      </c>
      <c r="C5" s="101" t="s">
        <v>6</v>
      </c>
      <c r="D5" s="101" t="s">
        <v>71</v>
      </c>
      <c r="E5" s="101" t="s">
        <v>102</v>
      </c>
      <c r="F5" s="101" t="s">
        <v>103</v>
      </c>
    </row>
    <row r="6" ht="15.75" customHeight="1" spans="1:6">
      <c r="A6" s="170" t="s">
        <v>104</v>
      </c>
      <c r="B6" s="171">
        <f>SUM(B7:B9)</f>
        <v>866.64</v>
      </c>
      <c r="C6" s="172" t="s">
        <v>105</v>
      </c>
      <c r="D6" s="171">
        <f>SUM(D7:D32)</f>
        <v>866.64</v>
      </c>
      <c r="E6" s="171">
        <f>SUM(E7:E32)</f>
        <v>866.64</v>
      </c>
      <c r="F6" s="171">
        <f>SUM(F7:F32)</f>
        <v>0</v>
      </c>
    </row>
    <row r="7" ht="15.75" customHeight="1" spans="1:6">
      <c r="A7" s="170" t="s">
        <v>106</v>
      </c>
      <c r="B7" s="173">
        <v>866.64</v>
      </c>
      <c r="C7" s="174" t="s">
        <v>107</v>
      </c>
      <c r="D7" s="173"/>
      <c r="E7" s="172"/>
      <c r="F7" s="102"/>
    </row>
    <row r="8" ht="15.75" customHeight="1" spans="1:6">
      <c r="A8" s="170" t="s">
        <v>108</v>
      </c>
      <c r="B8" s="172"/>
      <c r="C8" s="174" t="s">
        <v>109</v>
      </c>
      <c r="D8" s="175"/>
      <c r="E8" s="172"/>
      <c r="F8" s="102"/>
    </row>
    <row r="9" ht="15.75" customHeight="1" spans="1:6">
      <c r="A9" s="170" t="s">
        <v>110</v>
      </c>
      <c r="B9" s="172"/>
      <c r="C9" s="174" t="s">
        <v>111</v>
      </c>
      <c r="D9" s="175"/>
      <c r="E9" s="172"/>
      <c r="F9" s="102"/>
    </row>
    <row r="10" ht="15.75" customHeight="1" spans="1:6">
      <c r="A10" s="170"/>
      <c r="B10" s="172"/>
      <c r="C10" s="174" t="s">
        <v>112</v>
      </c>
      <c r="D10" s="175"/>
      <c r="E10" s="172"/>
      <c r="F10" s="102"/>
    </row>
    <row r="11" ht="15.75" customHeight="1" spans="1:6">
      <c r="A11" s="170" t="s">
        <v>113</v>
      </c>
      <c r="B11" s="172"/>
      <c r="C11" s="174" t="s">
        <v>114</v>
      </c>
      <c r="D11" s="175"/>
      <c r="E11" s="172"/>
      <c r="F11" s="102"/>
    </row>
    <row r="12" ht="15.75" customHeight="1" spans="1:6">
      <c r="A12" s="170" t="s">
        <v>106</v>
      </c>
      <c r="B12" s="172"/>
      <c r="C12" s="174" t="s">
        <v>115</v>
      </c>
      <c r="D12" s="175"/>
      <c r="E12" s="172"/>
      <c r="F12" s="102"/>
    </row>
    <row r="13" ht="15.75" customHeight="1" spans="1:6">
      <c r="A13" s="170" t="s">
        <v>108</v>
      </c>
      <c r="B13" s="172"/>
      <c r="C13" s="174" t="s">
        <v>116</v>
      </c>
      <c r="D13" s="175"/>
      <c r="E13" s="172"/>
      <c r="F13" s="102"/>
    </row>
    <row r="14" ht="15.75" customHeight="1" spans="1:6">
      <c r="A14" s="170" t="s">
        <v>110</v>
      </c>
      <c r="B14" s="172"/>
      <c r="C14" s="174" t="s">
        <v>117</v>
      </c>
      <c r="D14" s="173">
        <v>91.49</v>
      </c>
      <c r="E14" s="173">
        <v>91.49</v>
      </c>
      <c r="F14" s="102"/>
    </row>
    <row r="15" ht="15.75" customHeight="1" spans="1:6">
      <c r="A15" s="102"/>
      <c r="B15" s="172"/>
      <c r="C15" s="176" t="s">
        <v>118</v>
      </c>
      <c r="D15" s="173">
        <v>47.09</v>
      </c>
      <c r="E15" s="173">
        <v>47.09</v>
      </c>
      <c r="F15" s="102"/>
    </row>
    <row r="16" ht="15.75" customHeight="1" spans="1:6">
      <c r="A16" s="102"/>
      <c r="B16" s="172"/>
      <c r="C16" s="176" t="s">
        <v>119</v>
      </c>
      <c r="D16" s="172"/>
      <c r="E16" s="172"/>
      <c r="F16" s="102"/>
    </row>
    <row r="17" ht="15.75" customHeight="1" spans="1:6">
      <c r="A17" s="102"/>
      <c r="B17" s="172"/>
      <c r="C17" s="176" t="s">
        <v>120</v>
      </c>
      <c r="D17" s="172"/>
      <c r="E17" s="172"/>
      <c r="F17" s="102"/>
    </row>
    <row r="18" ht="15.75" customHeight="1" spans="1:6">
      <c r="A18" s="102"/>
      <c r="B18" s="172"/>
      <c r="C18" s="176" t="s">
        <v>121</v>
      </c>
      <c r="D18" s="172">
        <v>728.06</v>
      </c>
      <c r="E18" s="172">
        <v>728.06</v>
      </c>
      <c r="F18" s="102"/>
    </row>
    <row r="19" ht="15.75" customHeight="1" spans="1:6">
      <c r="A19" s="102"/>
      <c r="B19" s="172"/>
      <c r="C19" s="176" t="s">
        <v>122</v>
      </c>
      <c r="D19" s="172"/>
      <c r="E19" s="172"/>
      <c r="F19" s="102"/>
    </row>
    <row r="20" ht="15.75" customHeight="1" spans="1:6">
      <c r="A20" s="102"/>
      <c r="B20" s="172"/>
      <c r="C20" s="177" t="s">
        <v>123</v>
      </c>
      <c r="D20" s="172"/>
      <c r="E20" s="172"/>
      <c r="F20" s="102"/>
    </row>
    <row r="21" ht="15.75" customHeight="1" spans="1:6">
      <c r="A21" s="102"/>
      <c r="B21" s="172"/>
      <c r="C21" s="177" t="s">
        <v>124</v>
      </c>
      <c r="D21" s="172"/>
      <c r="E21" s="172"/>
      <c r="F21" s="102"/>
    </row>
    <row r="22" ht="15.75" customHeight="1" spans="1:6">
      <c r="A22" s="102"/>
      <c r="B22" s="172"/>
      <c r="C22" s="177" t="s">
        <v>125</v>
      </c>
      <c r="D22" s="172"/>
      <c r="E22" s="172"/>
      <c r="F22" s="102"/>
    </row>
    <row r="23" ht="15.75" customHeight="1" spans="1:6">
      <c r="A23" s="102"/>
      <c r="B23" s="172"/>
      <c r="C23" s="177" t="s">
        <v>126</v>
      </c>
      <c r="D23" s="172"/>
      <c r="E23" s="172"/>
      <c r="F23" s="102"/>
    </row>
    <row r="24" ht="15.75" customHeight="1" spans="1:6">
      <c r="A24" s="102"/>
      <c r="B24" s="172"/>
      <c r="C24" s="177" t="s">
        <v>127</v>
      </c>
      <c r="D24" s="172"/>
      <c r="E24" s="172"/>
      <c r="F24" s="102"/>
    </row>
    <row r="25" ht="15.75" customHeight="1" spans="1:6">
      <c r="A25" s="102"/>
      <c r="B25" s="172"/>
      <c r="C25" s="177" t="s">
        <v>128</v>
      </c>
      <c r="D25" s="172"/>
      <c r="E25" s="172"/>
      <c r="F25" s="102"/>
    </row>
    <row r="26" ht="15.75" customHeight="1" spans="1:6">
      <c r="A26" s="102"/>
      <c r="B26" s="172"/>
      <c r="C26" s="177" t="s">
        <v>129</v>
      </c>
      <c r="D26" s="172"/>
      <c r="E26" s="172"/>
      <c r="F26" s="102"/>
    </row>
    <row r="27" ht="15.75" customHeight="1" spans="1:6">
      <c r="A27" s="102"/>
      <c r="B27" s="172"/>
      <c r="C27" s="177" t="s">
        <v>130</v>
      </c>
      <c r="D27" s="172"/>
      <c r="E27" s="172"/>
      <c r="F27" s="102"/>
    </row>
    <row r="28" ht="15.75" customHeight="1" spans="1:6">
      <c r="A28" s="102"/>
      <c r="B28" s="172"/>
      <c r="C28" s="177" t="s">
        <v>131</v>
      </c>
      <c r="D28" s="172"/>
      <c r="E28" s="172"/>
      <c r="F28" s="102"/>
    </row>
    <row r="29" ht="15.75" customHeight="1" spans="1:6">
      <c r="A29" s="102"/>
      <c r="B29" s="172"/>
      <c r="C29" s="177" t="s">
        <v>132</v>
      </c>
      <c r="D29" s="172"/>
      <c r="E29" s="172"/>
      <c r="F29" s="102"/>
    </row>
    <row r="30" ht="15.75" customHeight="1" spans="1:6">
      <c r="A30" s="102"/>
      <c r="B30" s="172"/>
      <c r="C30" s="177" t="s">
        <v>133</v>
      </c>
      <c r="D30" s="172"/>
      <c r="E30" s="172"/>
      <c r="F30" s="102"/>
    </row>
    <row r="31" ht="15.75" customHeight="1" spans="1:6">
      <c r="A31" s="102"/>
      <c r="B31" s="172"/>
      <c r="C31" s="177" t="s">
        <v>134</v>
      </c>
      <c r="D31" s="172"/>
      <c r="E31" s="172"/>
      <c r="F31" s="102"/>
    </row>
    <row r="32" ht="15.75" customHeight="1" spans="1:6">
      <c r="A32" s="102"/>
      <c r="B32" s="172"/>
      <c r="C32" s="177" t="s">
        <v>135</v>
      </c>
      <c r="D32" s="172"/>
      <c r="E32" s="172"/>
      <c r="F32" s="102"/>
    </row>
    <row r="33" ht="15.75" customHeight="1" spans="1:6">
      <c r="A33" s="102"/>
      <c r="B33" s="172"/>
      <c r="C33" s="172"/>
      <c r="D33" s="172"/>
      <c r="E33" s="172"/>
      <c r="F33" s="102"/>
    </row>
    <row r="34" ht="15.75" customHeight="1" spans="1:6">
      <c r="A34" s="102"/>
      <c r="B34" s="172"/>
      <c r="C34" s="172" t="s">
        <v>136</v>
      </c>
      <c r="D34" s="172"/>
      <c r="E34" s="172"/>
      <c r="F34" s="102"/>
    </row>
    <row r="35" ht="15.75" customHeight="1" spans="1:6">
      <c r="A35" s="102"/>
      <c r="B35" s="172"/>
      <c r="C35" s="172"/>
      <c r="D35" s="172"/>
      <c r="E35" s="172"/>
      <c r="F35" s="102"/>
    </row>
    <row r="36" ht="15.75" customHeight="1" spans="1:6">
      <c r="A36" s="102" t="s">
        <v>66</v>
      </c>
      <c r="B36" s="171">
        <f>B6+B11</f>
        <v>866.64</v>
      </c>
      <c r="C36" s="172" t="s">
        <v>67</v>
      </c>
      <c r="D36" s="171">
        <f>D6+D34</f>
        <v>866.64</v>
      </c>
      <c r="E36" s="171">
        <f>E6+E34</f>
        <v>866.64</v>
      </c>
      <c r="F36" s="171">
        <f>F6+F34</f>
        <v>0</v>
      </c>
    </row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</sheetData>
  <mergeCells count="4">
    <mergeCell ref="A1:F1"/>
    <mergeCell ref="A3:E3"/>
    <mergeCell ref="A4:B4"/>
    <mergeCell ref="C4:F4"/>
  </mergeCells>
  <printOptions horizontalCentered="1"/>
  <pageMargins left="0.708333333333333" right="0.708333333333333" top="0.751388888888889" bottom="0.751388888888889" header="0.310416666666667" footer="0.310416666666667"/>
  <pageSetup paperSize="9" scale="82" orientation="landscape" horizontalDpi="600" vertic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38"/>
  <sheetViews>
    <sheetView tabSelected="1" zoomScaleSheetLayoutView="60" topLeftCell="B1" workbookViewId="0">
      <selection activeCell="D34" sqref="D34"/>
    </sheetView>
  </sheetViews>
  <sheetFormatPr defaultColWidth="9" defaultRowHeight="13.5"/>
  <cols>
    <col min="1" max="1" width="12.625" customWidth="1"/>
    <col min="2" max="2" width="35.625" customWidth="1"/>
    <col min="3" max="5" width="13.125" customWidth="1"/>
    <col min="6" max="7" width="18.625" customWidth="1"/>
    <col min="8" max="11" width="13.125" customWidth="1"/>
  </cols>
  <sheetData>
    <row r="1" s="131" customFormat="1" ht="40" customHeight="1" spans="1:11">
      <c r="A1" s="135" t="s">
        <v>137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</row>
    <row r="2" ht="15" customHeight="1" spans="1:11">
      <c r="A2" s="132"/>
      <c r="B2" s="132"/>
      <c r="C2" s="132"/>
      <c r="D2" s="132"/>
      <c r="E2" s="132"/>
      <c r="F2" s="132"/>
      <c r="G2" s="132"/>
      <c r="H2" s="136"/>
      <c r="I2" s="161"/>
      <c r="K2" s="161" t="s">
        <v>138</v>
      </c>
    </row>
    <row r="3" ht="15" customHeight="1" spans="1:11">
      <c r="A3" s="137" t="s">
        <v>139</v>
      </c>
      <c r="B3" s="137"/>
      <c r="C3" s="137"/>
      <c r="D3" s="137"/>
      <c r="E3" s="137"/>
      <c r="F3" s="137"/>
      <c r="G3" s="137"/>
      <c r="H3" s="138"/>
      <c r="I3" s="162"/>
      <c r="K3" s="162" t="s">
        <v>3</v>
      </c>
    </row>
    <row r="4" s="98" customFormat="1" ht="30" customHeight="1" spans="1:11">
      <c r="A4" s="139" t="s">
        <v>80</v>
      </c>
      <c r="B4" s="139" t="s">
        <v>81</v>
      </c>
      <c r="C4" s="140" t="s">
        <v>140</v>
      </c>
      <c r="D4" s="139" t="s">
        <v>71</v>
      </c>
      <c r="E4" s="141" t="s">
        <v>95</v>
      </c>
      <c r="F4" s="141"/>
      <c r="G4" s="141"/>
      <c r="H4" s="141"/>
      <c r="I4" s="139" t="s">
        <v>96</v>
      </c>
      <c r="J4" s="163" t="s">
        <v>141</v>
      </c>
      <c r="K4" s="164"/>
    </row>
    <row r="5" s="132" customFormat="1" ht="30" customHeight="1" spans="1:11">
      <c r="A5" s="142"/>
      <c r="B5" s="142"/>
      <c r="C5" s="143"/>
      <c r="D5" s="142"/>
      <c r="E5" s="139" t="s">
        <v>142</v>
      </c>
      <c r="F5" s="144" t="s">
        <v>143</v>
      </c>
      <c r="G5" s="145"/>
      <c r="H5" s="139" t="s">
        <v>144</v>
      </c>
      <c r="I5" s="142"/>
      <c r="J5" s="165" t="s">
        <v>145</v>
      </c>
      <c r="K5" s="165" t="s">
        <v>146</v>
      </c>
    </row>
    <row r="6" s="94" customFormat="1" ht="30" customHeight="1" spans="1:11">
      <c r="A6" s="146"/>
      <c r="B6" s="146"/>
      <c r="C6" s="147"/>
      <c r="D6" s="146"/>
      <c r="E6" s="146"/>
      <c r="F6" s="148" t="s">
        <v>147</v>
      </c>
      <c r="G6" s="148" t="s">
        <v>148</v>
      </c>
      <c r="H6" s="146"/>
      <c r="I6" s="146"/>
      <c r="J6" s="166"/>
      <c r="K6" s="166"/>
    </row>
    <row r="7" s="133" customFormat="1" ht="20" customHeight="1" spans="1:11">
      <c r="A7" s="149"/>
      <c r="B7" s="150" t="s">
        <v>71</v>
      </c>
      <c r="C7" s="151">
        <v>750.942</v>
      </c>
      <c r="D7" s="152">
        <f>E7+I7</f>
        <v>866.64</v>
      </c>
      <c r="E7" s="152">
        <f>F7+G7+H7</f>
        <v>866.64</v>
      </c>
      <c r="F7" s="152">
        <v>774.71</v>
      </c>
      <c r="G7" s="152">
        <v>9.13</v>
      </c>
      <c r="H7" s="152">
        <v>82.8</v>
      </c>
      <c r="I7" s="152"/>
      <c r="J7" s="152">
        <f t="shared" ref="J7:J18" si="0">D7-C7</f>
        <v>115.698</v>
      </c>
      <c r="K7" s="167">
        <f>J7/C7</f>
        <v>0.15407048746774</v>
      </c>
    </row>
    <row r="8" s="94" customFormat="1" ht="20" customHeight="1" spans="1:11">
      <c r="A8" s="153">
        <v>213</v>
      </c>
      <c r="B8" s="154" t="s">
        <v>84</v>
      </c>
      <c r="C8" s="151">
        <v>636.35</v>
      </c>
      <c r="D8" s="155">
        <f>E8+I8</f>
        <v>728.06</v>
      </c>
      <c r="E8" s="155">
        <f>F8+G8+H8</f>
        <v>728.06</v>
      </c>
      <c r="F8" s="155">
        <v>636.13</v>
      </c>
      <c r="G8" s="155">
        <v>9.13</v>
      </c>
      <c r="H8" s="155">
        <v>82.8</v>
      </c>
      <c r="I8" s="155"/>
      <c r="J8" s="155">
        <f t="shared" si="0"/>
        <v>91.7099999999999</v>
      </c>
      <c r="K8" s="168">
        <f t="shared" ref="K8:K18" si="1">J8/C8</f>
        <v>0.144118802545769</v>
      </c>
    </row>
    <row r="9" s="94" customFormat="1" ht="20" customHeight="1" spans="1:11">
      <c r="A9" s="153">
        <v>21302</v>
      </c>
      <c r="B9" s="154" t="s">
        <v>85</v>
      </c>
      <c r="C9" s="151">
        <v>636.35</v>
      </c>
      <c r="D9" s="155">
        <f t="shared" ref="D9:D18" si="2">E9+I9</f>
        <v>728.06</v>
      </c>
      <c r="E9" s="155">
        <f t="shared" ref="E9:E18" si="3">F9+G9+H9</f>
        <v>728.06</v>
      </c>
      <c r="F9" s="155">
        <v>636.13</v>
      </c>
      <c r="G9" s="155">
        <v>9.13</v>
      </c>
      <c r="H9" s="155">
        <v>82.8</v>
      </c>
      <c r="I9" s="155"/>
      <c r="J9" s="155">
        <f t="shared" si="0"/>
        <v>91.7099999999999</v>
      </c>
      <c r="K9" s="168">
        <f t="shared" si="1"/>
        <v>0.144118802545769</v>
      </c>
    </row>
    <row r="10" s="94" customFormat="1" ht="20" customHeight="1" spans="1:11">
      <c r="A10" s="156">
        <v>2130201</v>
      </c>
      <c r="B10" s="154" t="s">
        <v>86</v>
      </c>
      <c r="C10" s="151">
        <v>636.35</v>
      </c>
      <c r="D10" s="155">
        <f t="shared" si="2"/>
        <v>728.06</v>
      </c>
      <c r="E10" s="155">
        <f t="shared" si="3"/>
        <v>728.06</v>
      </c>
      <c r="F10" s="155">
        <v>636.13</v>
      </c>
      <c r="G10" s="155">
        <v>9.13</v>
      </c>
      <c r="H10" s="155">
        <v>82.8</v>
      </c>
      <c r="I10" s="155"/>
      <c r="J10" s="155">
        <f t="shared" si="0"/>
        <v>91.7099999999999</v>
      </c>
      <c r="K10" s="168">
        <f t="shared" si="1"/>
        <v>0.144118802545769</v>
      </c>
    </row>
    <row r="11" s="94" customFormat="1" ht="20" customHeight="1" spans="1:11">
      <c r="A11" s="156">
        <v>208</v>
      </c>
      <c r="B11" s="154" t="s">
        <v>87</v>
      </c>
      <c r="C11" s="151">
        <v>73.93</v>
      </c>
      <c r="D11" s="155">
        <f t="shared" si="2"/>
        <v>91.49</v>
      </c>
      <c r="E11" s="155">
        <f t="shared" si="3"/>
        <v>91.49</v>
      </c>
      <c r="F11" s="155">
        <v>91.49</v>
      </c>
      <c r="G11" s="155"/>
      <c r="H11" s="155"/>
      <c r="I11" s="155"/>
      <c r="J11" s="155">
        <f t="shared" si="0"/>
        <v>17.56</v>
      </c>
      <c r="K11" s="168">
        <f t="shared" si="1"/>
        <v>0.237521980251589</v>
      </c>
    </row>
    <row r="12" s="94" customFormat="1" ht="20" customHeight="1" spans="1:11">
      <c r="A12" s="156">
        <v>20805</v>
      </c>
      <c r="B12" s="154" t="s">
        <v>88</v>
      </c>
      <c r="C12" s="151">
        <v>73.93</v>
      </c>
      <c r="D12" s="155">
        <f t="shared" si="2"/>
        <v>91.49</v>
      </c>
      <c r="E12" s="155">
        <f t="shared" si="3"/>
        <v>91.49</v>
      </c>
      <c r="F12" s="155">
        <v>91.49</v>
      </c>
      <c r="G12" s="155"/>
      <c r="H12" s="155"/>
      <c r="I12" s="155"/>
      <c r="J12" s="155">
        <f t="shared" si="0"/>
        <v>17.56</v>
      </c>
      <c r="K12" s="168">
        <f t="shared" si="1"/>
        <v>0.237521980251589</v>
      </c>
    </row>
    <row r="13" s="94" customFormat="1" ht="20" customHeight="1" spans="1:11">
      <c r="A13" s="156">
        <v>2080505</v>
      </c>
      <c r="B13" s="154" t="s">
        <v>89</v>
      </c>
      <c r="C13" s="151">
        <v>73.93</v>
      </c>
      <c r="D13" s="155">
        <f t="shared" si="2"/>
        <v>91.49</v>
      </c>
      <c r="E13" s="155">
        <f t="shared" si="3"/>
        <v>91.49</v>
      </c>
      <c r="F13" s="155">
        <v>91.49</v>
      </c>
      <c r="G13" s="155"/>
      <c r="H13" s="155"/>
      <c r="I13" s="155"/>
      <c r="J13" s="155">
        <f t="shared" si="0"/>
        <v>17.56</v>
      </c>
      <c r="K13" s="168">
        <f t="shared" si="1"/>
        <v>0.237521980251589</v>
      </c>
    </row>
    <row r="14" s="94" customFormat="1" ht="20" customHeight="1" spans="1:11">
      <c r="A14" s="156">
        <v>210</v>
      </c>
      <c r="B14" s="154" t="s">
        <v>90</v>
      </c>
      <c r="C14" s="157">
        <v>40.66</v>
      </c>
      <c r="D14" s="155">
        <f t="shared" si="2"/>
        <v>47.09</v>
      </c>
      <c r="E14" s="155">
        <f t="shared" si="3"/>
        <v>47.09</v>
      </c>
      <c r="F14" s="158">
        <v>47.09</v>
      </c>
      <c r="G14" s="155"/>
      <c r="H14" s="155"/>
      <c r="I14" s="155"/>
      <c r="J14" s="155">
        <f t="shared" si="0"/>
        <v>6.43000000000001</v>
      </c>
      <c r="K14" s="168">
        <f t="shared" si="1"/>
        <v>0.158140678799803</v>
      </c>
    </row>
    <row r="15" s="134" customFormat="1" ht="20" customHeight="1" spans="1:11">
      <c r="A15" s="156">
        <v>21011</v>
      </c>
      <c r="B15" s="154" t="s">
        <v>91</v>
      </c>
      <c r="C15" s="157">
        <v>40.66</v>
      </c>
      <c r="D15" s="155">
        <f t="shared" si="2"/>
        <v>47.09</v>
      </c>
      <c r="E15" s="155">
        <f t="shared" si="3"/>
        <v>47.09</v>
      </c>
      <c r="F15" s="158">
        <v>47.09</v>
      </c>
      <c r="G15" s="155"/>
      <c r="H15" s="155"/>
      <c r="I15" s="155"/>
      <c r="J15" s="155">
        <f t="shared" si="0"/>
        <v>6.43000000000001</v>
      </c>
      <c r="K15" s="168">
        <f t="shared" si="1"/>
        <v>0.158140678799803</v>
      </c>
    </row>
    <row r="16" s="134" customFormat="1" ht="20" customHeight="1" spans="1:11">
      <c r="A16" s="156">
        <v>2101102</v>
      </c>
      <c r="B16" s="154" t="s">
        <v>92</v>
      </c>
      <c r="C16" s="159">
        <v>40.66</v>
      </c>
      <c r="D16" s="155">
        <f t="shared" si="2"/>
        <v>47.09</v>
      </c>
      <c r="E16" s="155">
        <f t="shared" si="3"/>
        <v>47.09</v>
      </c>
      <c r="F16" s="158">
        <v>47.09</v>
      </c>
      <c r="G16" s="155"/>
      <c r="H16" s="155"/>
      <c r="I16" s="155"/>
      <c r="J16" s="155">
        <f t="shared" si="0"/>
        <v>6.43000000000001</v>
      </c>
      <c r="K16" s="168">
        <f t="shared" si="1"/>
        <v>0.158140678799803</v>
      </c>
    </row>
    <row r="17" spans="1:1">
      <c r="A17" s="160"/>
    </row>
    <row r="18" spans="1:1">
      <c r="A18" s="160"/>
    </row>
    <row r="19" spans="1:1">
      <c r="A19" s="160"/>
    </row>
    <row r="20" spans="1:1">
      <c r="A20" s="160"/>
    </row>
    <row r="21" spans="1:1">
      <c r="A21" s="160"/>
    </row>
    <row r="22" spans="1:1">
      <c r="A22" s="160"/>
    </row>
    <row r="23" spans="1:1">
      <c r="A23" s="160"/>
    </row>
    <row r="24" spans="1:1">
      <c r="A24" s="160"/>
    </row>
    <row r="25" spans="1:1">
      <c r="A25" s="160"/>
    </row>
    <row r="26" spans="1:1">
      <c r="A26" s="160"/>
    </row>
    <row r="27" spans="1:1">
      <c r="A27" s="160"/>
    </row>
    <row r="28" spans="1:1">
      <c r="A28" s="160"/>
    </row>
    <row r="29" spans="1:1">
      <c r="A29" s="160"/>
    </row>
    <row r="30" spans="1:1">
      <c r="A30" s="160"/>
    </row>
    <row r="31" spans="1:1">
      <c r="A31" s="160"/>
    </row>
    <row r="32" spans="1:1">
      <c r="A32" s="160"/>
    </row>
    <row r="33" spans="1:1">
      <c r="A33" s="160"/>
    </row>
    <row r="34" spans="1:1">
      <c r="A34" s="160"/>
    </row>
    <row r="35" spans="1:1">
      <c r="A35" s="160"/>
    </row>
    <row r="36" spans="1:1">
      <c r="A36" s="160"/>
    </row>
    <row r="37" spans="1:1">
      <c r="A37" s="160"/>
    </row>
    <row r="38" spans="1:1">
      <c r="A38" s="160"/>
    </row>
    <row r="39" spans="1:1">
      <c r="A39" s="160"/>
    </row>
    <row r="40" spans="1:1">
      <c r="A40" s="160"/>
    </row>
    <row r="41" spans="1:1">
      <c r="A41" s="160"/>
    </row>
    <row r="42" spans="1:1">
      <c r="A42" s="160"/>
    </row>
    <row r="43" spans="1:1">
      <c r="A43" s="160"/>
    </row>
    <row r="44" spans="1:1">
      <c r="A44" s="160"/>
    </row>
    <row r="45" spans="1:1">
      <c r="A45" s="160"/>
    </row>
    <row r="46" spans="1:1">
      <c r="A46" s="160"/>
    </row>
    <row r="47" spans="1:1">
      <c r="A47" s="160"/>
    </row>
    <row r="48" spans="1:1">
      <c r="A48" s="160"/>
    </row>
    <row r="49" spans="1:1">
      <c r="A49" s="160"/>
    </row>
    <row r="50" spans="1:1">
      <c r="A50" s="160"/>
    </row>
    <row r="51" spans="1:1">
      <c r="A51" s="160"/>
    </row>
    <row r="52" spans="1:1">
      <c r="A52" s="160"/>
    </row>
    <row r="53" spans="1:1">
      <c r="A53" s="160"/>
    </row>
    <row r="54" spans="1:1">
      <c r="A54" s="160"/>
    </row>
    <row r="55" spans="1:1">
      <c r="A55" s="160"/>
    </row>
    <row r="56" spans="1:1">
      <c r="A56" s="160"/>
    </row>
    <row r="57" spans="1:1">
      <c r="A57" s="160"/>
    </row>
    <row r="58" spans="1:1">
      <c r="A58" s="160"/>
    </row>
    <row r="59" spans="1:1">
      <c r="A59" s="160"/>
    </row>
    <row r="60" spans="1:1">
      <c r="A60" s="160"/>
    </row>
    <row r="61" spans="1:1">
      <c r="A61" s="160"/>
    </row>
    <row r="62" spans="1:1">
      <c r="A62" s="160"/>
    </row>
    <row r="63" spans="1:1">
      <c r="A63" s="160"/>
    </row>
    <row r="64" spans="1:1">
      <c r="A64" s="160"/>
    </row>
    <row r="65" spans="1:1">
      <c r="A65" s="160"/>
    </row>
    <row r="66" spans="1:1">
      <c r="A66" s="160"/>
    </row>
    <row r="67" spans="1:1">
      <c r="A67" s="160"/>
    </row>
    <row r="68" spans="1:1">
      <c r="A68" s="160"/>
    </row>
    <row r="69" spans="1:1">
      <c r="A69" s="160"/>
    </row>
    <row r="70" spans="1:1">
      <c r="A70" s="160"/>
    </row>
    <row r="71" spans="1:1">
      <c r="A71" s="160"/>
    </row>
    <row r="72" spans="1:1">
      <c r="A72" s="160"/>
    </row>
    <row r="73" spans="1:1">
      <c r="A73" s="160"/>
    </row>
    <row r="74" spans="1:1">
      <c r="A74" s="160"/>
    </row>
    <row r="75" spans="1:1">
      <c r="A75" s="160"/>
    </row>
    <row r="76" spans="1:1">
      <c r="A76" s="160"/>
    </row>
    <row r="77" spans="1:1">
      <c r="A77" s="160"/>
    </row>
    <row r="78" spans="1:1">
      <c r="A78" s="160"/>
    </row>
    <row r="79" spans="1:1">
      <c r="A79" s="160"/>
    </row>
    <row r="80" spans="1:1">
      <c r="A80" s="160"/>
    </row>
    <row r="81" spans="1:1">
      <c r="A81" s="160"/>
    </row>
    <row r="82" spans="1:1">
      <c r="A82" s="160"/>
    </row>
    <row r="83" spans="1:1">
      <c r="A83" s="160"/>
    </row>
    <row r="84" spans="1:1">
      <c r="A84" s="160"/>
    </row>
    <row r="85" spans="1:1">
      <c r="A85" s="160"/>
    </row>
    <row r="86" spans="1:1">
      <c r="A86" s="160"/>
    </row>
    <row r="87" spans="1:1">
      <c r="A87" s="160"/>
    </row>
    <row r="88" spans="1:1">
      <c r="A88" s="160"/>
    </row>
    <row r="89" spans="1:1">
      <c r="A89" s="160"/>
    </row>
    <row r="90" spans="1:1">
      <c r="A90" s="160"/>
    </row>
    <row r="91" spans="1:1">
      <c r="A91" s="160"/>
    </row>
    <row r="92" spans="1:1">
      <c r="A92" s="160"/>
    </row>
    <row r="93" spans="1:1">
      <c r="A93" s="160"/>
    </row>
    <row r="94" spans="1:1">
      <c r="A94" s="160"/>
    </row>
    <row r="95" spans="1:1">
      <c r="A95" s="160"/>
    </row>
    <row r="96" spans="1:1">
      <c r="A96" s="160"/>
    </row>
    <row r="97" spans="1:1">
      <c r="A97" s="160"/>
    </row>
    <row r="98" spans="1:1">
      <c r="A98" s="160"/>
    </row>
    <row r="99" spans="1:1">
      <c r="A99" s="160"/>
    </row>
    <row r="100" spans="1:1">
      <c r="A100" s="160"/>
    </row>
    <row r="101" spans="1:1">
      <c r="A101" s="160"/>
    </row>
    <row r="102" spans="1:1">
      <c r="A102" s="160"/>
    </row>
    <row r="103" spans="1:1">
      <c r="A103" s="160"/>
    </row>
    <row r="104" spans="1:1">
      <c r="A104" s="160"/>
    </row>
    <row r="105" spans="1:1">
      <c r="A105" s="160"/>
    </row>
    <row r="106" spans="1:1">
      <c r="A106" s="160"/>
    </row>
    <row r="107" spans="1:1">
      <c r="A107" s="160"/>
    </row>
    <row r="108" spans="1:1">
      <c r="A108" s="160"/>
    </row>
    <row r="109" spans="1:1">
      <c r="A109" s="160"/>
    </row>
    <row r="110" spans="1:1">
      <c r="A110" s="160"/>
    </row>
    <row r="111" spans="1:1">
      <c r="A111" s="160"/>
    </row>
    <row r="112" spans="1:1">
      <c r="A112" s="160"/>
    </row>
    <row r="113" spans="1:1">
      <c r="A113" s="160"/>
    </row>
    <row r="114" spans="1:1">
      <c r="A114" s="160"/>
    </row>
    <row r="115" spans="1:1">
      <c r="A115" s="160"/>
    </row>
    <row r="116" spans="1:1">
      <c r="A116" s="160"/>
    </row>
    <row r="117" spans="1:1">
      <c r="A117" s="160"/>
    </row>
    <row r="118" spans="1:1">
      <c r="A118" s="160"/>
    </row>
    <row r="119" spans="1:1">
      <c r="A119" s="160"/>
    </row>
    <row r="120" spans="1:1">
      <c r="A120" s="160"/>
    </row>
    <row r="121" spans="1:1">
      <c r="A121" s="160"/>
    </row>
    <row r="122" spans="1:1">
      <c r="A122" s="160"/>
    </row>
    <row r="123" spans="1:1">
      <c r="A123" s="160"/>
    </row>
    <row r="124" spans="1:1">
      <c r="A124" s="160"/>
    </row>
    <row r="125" spans="1:1">
      <c r="A125" s="160"/>
    </row>
    <row r="126" spans="1:1">
      <c r="A126" s="160"/>
    </row>
    <row r="127" spans="1:1">
      <c r="A127" s="160"/>
    </row>
    <row r="128" spans="1:1">
      <c r="A128" s="160"/>
    </row>
    <row r="129" spans="1:1">
      <c r="A129" s="160"/>
    </row>
    <row r="130" spans="1:1">
      <c r="A130" s="160"/>
    </row>
    <row r="131" spans="1:1">
      <c r="A131" s="160"/>
    </row>
    <row r="132" spans="1:1">
      <c r="A132" s="160"/>
    </row>
    <row r="133" spans="1:1">
      <c r="A133" s="160"/>
    </row>
    <row r="134" spans="1:1">
      <c r="A134" s="160"/>
    </row>
    <row r="135" spans="1:1">
      <c r="A135" s="160"/>
    </row>
    <row r="136" spans="1:1">
      <c r="A136" s="160"/>
    </row>
    <row r="137" spans="1:1">
      <c r="A137" s="160"/>
    </row>
    <row r="138" spans="1:1">
      <c r="A138" s="160"/>
    </row>
    <row r="139" spans="1:1">
      <c r="A139" s="160"/>
    </row>
    <row r="140" spans="1:1">
      <c r="A140" s="160"/>
    </row>
    <row r="141" spans="1:1">
      <c r="A141" s="160"/>
    </row>
    <row r="142" spans="1:1">
      <c r="A142" s="160"/>
    </row>
    <row r="143" spans="1:1">
      <c r="A143" s="160"/>
    </row>
    <row r="144" spans="1:1">
      <c r="A144" s="160"/>
    </row>
    <row r="145" spans="1:1">
      <c r="A145" s="160"/>
    </row>
    <row r="146" spans="1:1">
      <c r="A146" s="160"/>
    </row>
    <row r="147" spans="1:1">
      <c r="A147" s="160"/>
    </row>
    <row r="148" spans="1:1">
      <c r="A148" s="160"/>
    </row>
    <row r="149" spans="1:1">
      <c r="A149" s="160"/>
    </row>
    <row r="150" spans="1:1">
      <c r="A150" s="160"/>
    </row>
    <row r="151" spans="1:1">
      <c r="A151" s="160"/>
    </row>
    <row r="152" spans="1:1">
      <c r="A152" s="160"/>
    </row>
    <row r="153" spans="1:1">
      <c r="A153" s="160"/>
    </row>
    <row r="154" spans="1:1">
      <c r="A154" s="160"/>
    </row>
    <row r="155" spans="1:1">
      <c r="A155" s="160"/>
    </row>
    <row r="156" spans="1:1">
      <c r="A156" s="160"/>
    </row>
    <row r="157" spans="1:1">
      <c r="A157" s="160"/>
    </row>
    <row r="158" spans="1:1">
      <c r="A158" s="160"/>
    </row>
    <row r="159" spans="1:1">
      <c r="A159" s="160"/>
    </row>
    <row r="160" spans="1:1">
      <c r="A160" s="160"/>
    </row>
    <row r="161" spans="1:1">
      <c r="A161" s="160"/>
    </row>
    <row r="162" spans="1:1">
      <c r="A162" s="160"/>
    </row>
    <row r="163" spans="1:1">
      <c r="A163" s="160"/>
    </row>
    <row r="164" spans="1:1">
      <c r="A164" s="160"/>
    </row>
    <row r="165" spans="1:1">
      <c r="A165" s="160"/>
    </row>
    <row r="166" spans="1:1">
      <c r="A166" s="160"/>
    </row>
    <row r="167" spans="1:1">
      <c r="A167" s="160"/>
    </row>
    <row r="168" spans="1:1">
      <c r="A168" s="160"/>
    </row>
    <row r="169" spans="1:1">
      <c r="A169" s="160"/>
    </row>
    <row r="170" spans="1:1">
      <c r="A170" s="160"/>
    </row>
    <row r="171" spans="1:1">
      <c r="A171" s="160"/>
    </row>
    <row r="172" spans="1:1">
      <c r="A172" s="160"/>
    </row>
    <row r="173" spans="1:1">
      <c r="A173" s="160"/>
    </row>
    <row r="174" spans="1:1">
      <c r="A174" s="160"/>
    </row>
    <row r="175" spans="1:1">
      <c r="A175" s="160"/>
    </row>
    <row r="176" spans="1:1">
      <c r="A176" s="160"/>
    </row>
    <row r="177" spans="1:1">
      <c r="A177" s="160"/>
    </row>
    <row r="178" spans="1:1">
      <c r="A178" s="160"/>
    </row>
    <row r="179" spans="1:1">
      <c r="A179" s="160"/>
    </row>
    <row r="180" spans="1:1">
      <c r="A180" s="160"/>
    </row>
    <row r="181" spans="1:1">
      <c r="A181" s="160"/>
    </row>
    <row r="182" spans="1:1">
      <c r="A182" s="160"/>
    </row>
    <row r="183" spans="1:1">
      <c r="A183" s="160"/>
    </row>
    <row r="184" spans="1:1">
      <c r="A184" s="160"/>
    </row>
    <row r="185" spans="1:1">
      <c r="A185" s="160"/>
    </row>
    <row r="186" spans="1:1">
      <c r="A186" s="160"/>
    </row>
    <row r="187" spans="1:1">
      <c r="A187" s="160"/>
    </row>
    <row r="188" spans="1:1">
      <c r="A188" s="160"/>
    </row>
    <row r="189" spans="1:1">
      <c r="A189" s="160"/>
    </row>
    <row r="190" spans="1:1">
      <c r="A190" s="160"/>
    </row>
    <row r="191" spans="1:1">
      <c r="A191" s="160"/>
    </row>
    <row r="192" spans="1:1">
      <c r="A192" s="160"/>
    </row>
    <row r="193" spans="1:1">
      <c r="A193" s="160"/>
    </row>
    <row r="194" spans="1:1">
      <c r="A194" s="160"/>
    </row>
    <row r="195" spans="1:1">
      <c r="A195" s="160"/>
    </row>
    <row r="196" spans="1:1">
      <c r="A196" s="160"/>
    </row>
    <row r="197" spans="1:1">
      <c r="A197" s="160"/>
    </row>
    <row r="198" spans="1:1">
      <c r="A198" s="160"/>
    </row>
    <row r="199" spans="1:1">
      <c r="A199" s="160"/>
    </row>
    <row r="200" spans="1:1">
      <c r="A200" s="160"/>
    </row>
    <row r="201" spans="1:1">
      <c r="A201" s="160"/>
    </row>
    <row r="202" spans="1:1">
      <c r="A202" s="160"/>
    </row>
    <row r="203" spans="1:1">
      <c r="A203" s="160"/>
    </row>
    <row r="204" spans="1:1">
      <c r="A204" s="160"/>
    </row>
    <row r="205" spans="1:1">
      <c r="A205" s="160"/>
    </row>
    <row r="206" spans="1:1">
      <c r="A206" s="160"/>
    </row>
    <row r="207" spans="1:1">
      <c r="A207" s="160"/>
    </row>
    <row r="208" spans="1:1">
      <c r="A208" s="160"/>
    </row>
    <row r="209" spans="1:1">
      <c r="A209" s="160"/>
    </row>
    <row r="210" spans="1:1">
      <c r="A210" s="160"/>
    </row>
    <row r="211" spans="1:1">
      <c r="A211" s="160"/>
    </row>
    <row r="212" spans="1:1">
      <c r="A212" s="160"/>
    </row>
    <row r="213" spans="1:1">
      <c r="A213" s="160"/>
    </row>
    <row r="214" spans="1:1">
      <c r="A214" s="160"/>
    </row>
    <row r="215" spans="1:1">
      <c r="A215" s="160"/>
    </row>
    <row r="216" spans="1:1">
      <c r="A216" s="160"/>
    </row>
    <row r="217" spans="1:1">
      <c r="A217" s="160"/>
    </row>
    <row r="218" spans="1:1">
      <c r="A218" s="160"/>
    </row>
    <row r="219" spans="1:1">
      <c r="A219" s="160"/>
    </row>
    <row r="220" spans="1:1">
      <c r="A220" s="160"/>
    </row>
    <row r="221" spans="1:1">
      <c r="A221" s="160"/>
    </row>
    <row r="222" spans="1:1">
      <c r="A222" s="160"/>
    </row>
    <row r="223" spans="1:1">
      <c r="A223" s="160"/>
    </row>
    <row r="224" spans="1:1">
      <c r="A224" s="160"/>
    </row>
    <row r="225" spans="1:1">
      <c r="A225" s="160"/>
    </row>
    <row r="226" spans="1:1">
      <c r="A226" s="160"/>
    </row>
    <row r="227" spans="1:1">
      <c r="A227" s="160"/>
    </row>
    <row r="228" spans="1:1">
      <c r="A228" s="160"/>
    </row>
    <row r="229" spans="1:1">
      <c r="A229" s="160"/>
    </row>
    <row r="230" spans="1:1">
      <c r="A230" s="160"/>
    </row>
    <row r="231" spans="1:1">
      <c r="A231" s="160"/>
    </row>
    <row r="232" spans="1:1">
      <c r="A232" s="160"/>
    </row>
    <row r="233" spans="1:1">
      <c r="A233" s="160"/>
    </row>
    <row r="234" spans="1:1">
      <c r="A234" s="160"/>
    </row>
    <row r="235" spans="1:1">
      <c r="A235" s="160"/>
    </row>
    <row r="236" spans="1:1">
      <c r="A236" s="160"/>
    </row>
    <row r="237" spans="1:1">
      <c r="A237" s="160"/>
    </row>
    <row r="238" spans="1:1">
      <c r="A238" s="160"/>
    </row>
  </sheetData>
  <mergeCells count="14">
    <mergeCell ref="A1:K1"/>
    <mergeCell ref="A3:G3"/>
    <mergeCell ref="E4:H4"/>
    <mergeCell ref="J4:K4"/>
    <mergeCell ref="F5:G5"/>
    <mergeCell ref="A4:A6"/>
    <mergeCell ref="B4:B6"/>
    <mergeCell ref="C4:C6"/>
    <mergeCell ref="D4:D6"/>
    <mergeCell ref="E5:E6"/>
    <mergeCell ref="H5:H6"/>
    <mergeCell ref="I4:I6"/>
    <mergeCell ref="J5:J6"/>
    <mergeCell ref="K5:K6"/>
  </mergeCells>
  <pageMargins left="0.700694444444444" right="0.700694444444444" top="0.751388888888889" bottom="0.751388888888889" header="0.298611111111111" footer="0.298611111111111"/>
  <pageSetup paperSize="9" scale="75" orientation="landscape" horizontalDpi="600" vertic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58"/>
  <sheetViews>
    <sheetView zoomScaleSheetLayoutView="60" topLeftCell="A26" workbookViewId="0">
      <selection activeCell="A3" sqref="A3:B3"/>
    </sheetView>
  </sheetViews>
  <sheetFormatPr defaultColWidth="9" defaultRowHeight="13.5"/>
  <cols>
    <col min="1" max="1" width="12.625" customWidth="1"/>
    <col min="2" max="2" width="32.625" customWidth="1"/>
    <col min="3" max="5" width="16.625" customWidth="1"/>
  </cols>
  <sheetData>
    <row r="1" ht="33.75" customHeight="1" spans="1:5">
      <c r="A1" s="92" t="s">
        <v>149</v>
      </c>
      <c r="B1" s="120"/>
      <c r="C1" s="120"/>
      <c r="D1" s="120"/>
      <c r="E1" s="120"/>
    </row>
    <row r="2" ht="15" customHeight="1" spans="1:5">
      <c r="A2" s="121"/>
      <c r="B2" s="94"/>
      <c r="C2" s="94"/>
      <c r="D2" s="94"/>
      <c r="E2" s="95" t="s">
        <v>150</v>
      </c>
    </row>
    <row r="3" ht="15" customHeight="1" spans="1:5">
      <c r="A3" s="122" t="s">
        <v>2</v>
      </c>
      <c r="B3" s="123"/>
      <c r="C3" s="98"/>
      <c r="D3" s="98"/>
      <c r="E3" s="124" t="s">
        <v>3</v>
      </c>
    </row>
    <row r="4" ht="15" customHeight="1" spans="1:5">
      <c r="A4" s="100" t="s">
        <v>151</v>
      </c>
      <c r="B4" s="100"/>
      <c r="C4" s="100" t="s">
        <v>152</v>
      </c>
      <c r="D4" s="100"/>
      <c r="E4" s="100"/>
    </row>
    <row r="5" s="91" customFormat="1" spans="1:5">
      <c r="A5" s="101" t="s">
        <v>80</v>
      </c>
      <c r="B5" s="101" t="s">
        <v>81</v>
      </c>
      <c r="C5" s="101" t="s">
        <v>71</v>
      </c>
      <c r="D5" s="101" t="s">
        <v>143</v>
      </c>
      <c r="E5" s="101" t="s">
        <v>144</v>
      </c>
    </row>
    <row r="6" spans="1:5">
      <c r="A6" s="125">
        <v>301</v>
      </c>
      <c r="B6" s="126" t="s">
        <v>147</v>
      </c>
      <c r="C6" s="127">
        <v>774.71</v>
      </c>
      <c r="D6" s="127">
        <v>774.71</v>
      </c>
      <c r="E6" s="127"/>
    </row>
    <row r="7" spans="1:10">
      <c r="A7" s="125">
        <v>30101</v>
      </c>
      <c r="B7" s="126" t="s">
        <v>153</v>
      </c>
      <c r="C7" s="127">
        <v>292.36</v>
      </c>
      <c r="D7" s="127">
        <v>292.36</v>
      </c>
      <c r="E7" s="127"/>
      <c r="J7" s="128"/>
    </row>
    <row r="8" spans="1:10">
      <c r="A8" s="125">
        <v>30102</v>
      </c>
      <c r="B8" s="126" t="s">
        <v>154</v>
      </c>
      <c r="C8" s="127">
        <v>242.72</v>
      </c>
      <c r="D8" s="127">
        <v>242.72</v>
      </c>
      <c r="E8" s="127"/>
      <c r="J8" s="128"/>
    </row>
    <row r="9" spans="1:12">
      <c r="A9" s="125">
        <v>30103</v>
      </c>
      <c r="B9" s="126" t="s">
        <v>155</v>
      </c>
      <c r="C9" s="127">
        <v>101.05</v>
      </c>
      <c r="D9" s="127">
        <v>101.05</v>
      </c>
      <c r="E9" s="127"/>
      <c r="J9" s="128"/>
      <c r="K9" s="128"/>
      <c r="L9" s="128"/>
    </row>
    <row r="10" spans="1:12">
      <c r="A10" s="125">
        <v>30106</v>
      </c>
      <c r="B10" s="126" t="s">
        <v>156</v>
      </c>
      <c r="C10" s="127"/>
      <c r="D10" s="127"/>
      <c r="E10" s="127"/>
      <c r="J10" s="128"/>
      <c r="K10" s="128"/>
      <c r="L10" s="128"/>
    </row>
    <row r="11" spans="1:12">
      <c r="A11" s="125">
        <v>30107</v>
      </c>
      <c r="B11" s="126" t="s">
        <v>157</v>
      </c>
      <c r="C11" s="127"/>
      <c r="D11" s="127"/>
      <c r="E11" s="127"/>
      <c r="J11" s="128"/>
      <c r="K11" s="128"/>
      <c r="L11" s="128"/>
    </row>
    <row r="12" spans="1:12">
      <c r="A12" s="125">
        <v>30108</v>
      </c>
      <c r="B12" s="126" t="s">
        <v>158</v>
      </c>
      <c r="C12" s="127">
        <v>91.49</v>
      </c>
      <c r="D12" s="127">
        <v>91.49</v>
      </c>
      <c r="E12" s="127"/>
      <c r="J12" s="128"/>
      <c r="K12" s="128"/>
      <c r="L12" s="128"/>
    </row>
    <row r="13" spans="1:12">
      <c r="A13" s="125">
        <v>30109</v>
      </c>
      <c r="B13" s="126" t="s">
        <v>159</v>
      </c>
      <c r="C13" s="127"/>
      <c r="D13" s="127"/>
      <c r="E13" s="127"/>
      <c r="J13" s="128"/>
      <c r="K13" s="128"/>
      <c r="L13" s="128"/>
    </row>
    <row r="14" spans="1:12">
      <c r="A14" s="125">
        <v>30110</v>
      </c>
      <c r="B14" s="126" t="s">
        <v>160</v>
      </c>
      <c r="C14" s="127">
        <v>47.09</v>
      </c>
      <c r="D14" s="127">
        <v>47.09</v>
      </c>
      <c r="E14" s="127"/>
      <c r="J14" s="128"/>
      <c r="K14" s="128"/>
      <c r="L14" s="128"/>
    </row>
    <row r="15" spans="1:12">
      <c r="A15" s="125">
        <v>30111</v>
      </c>
      <c r="B15" s="126" t="s">
        <v>161</v>
      </c>
      <c r="C15" s="127"/>
      <c r="D15" s="127"/>
      <c r="E15" s="127"/>
      <c r="J15" s="128"/>
      <c r="K15" s="128"/>
      <c r="L15" s="128"/>
    </row>
    <row r="16" spans="1:12">
      <c r="A16" s="125">
        <v>30112</v>
      </c>
      <c r="B16" s="126" t="s">
        <v>162</v>
      </c>
      <c r="C16" s="127"/>
      <c r="D16" s="127"/>
      <c r="E16" s="127"/>
      <c r="J16" s="128"/>
      <c r="K16" s="128"/>
      <c r="L16" s="128"/>
    </row>
    <row r="17" spans="1:12">
      <c r="A17" s="125">
        <v>30113</v>
      </c>
      <c r="B17" s="126" t="s">
        <v>163</v>
      </c>
      <c r="C17" s="127"/>
      <c r="D17" s="127"/>
      <c r="E17" s="127"/>
      <c r="J17" s="128"/>
      <c r="K17" s="128"/>
      <c r="L17" s="128"/>
    </row>
    <row r="18" spans="1:12">
      <c r="A18" s="125">
        <v>30114</v>
      </c>
      <c r="B18" s="126" t="s">
        <v>164</v>
      </c>
      <c r="C18" s="127"/>
      <c r="D18" s="127"/>
      <c r="E18" s="127"/>
      <c r="J18" s="128"/>
      <c r="K18" s="128"/>
      <c r="L18" s="128"/>
    </row>
    <row r="19" spans="1:12">
      <c r="A19" s="125">
        <v>30199</v>
      </c>
      <c r="B19" s="126" t="s">
        <v>165</v>
      </c>
      <c r="C19" s="127"/>
      <c r="D19" s="127"/>
      <c r="E19" s="127"/>
      <c r="J19" s="128"/>
      <c r="K19" s="128"/>
      <c r="L19" s="128"/>
    </row>
    <row r="20" spans="1:12">
      <c r="A20" s="125">
        <v>302</v>
      </c>
      <c r="B20" s="126" t="s">
        <v>166</v>
      </c>
      <c r="C20" s="127">
        <v>82.8</v>
      </c>
      <c r="D20" s="127"/>
      <c r="E20" s="127">
        <v>82.8</v>
      </c>
      <c r="J20" s="128"/>
      <c r="K20" s="128"/>
      <c r="L20" s="128"/>
    </row>
    <row r="21" spans="1:12">
      <c r="A21" s="125">
        <v>30201</v>
      </c>
      <c r="B21" s="126" t="s">
        <v>167</v>
      </c>
      <c r="C21" s="127">
        <v>15</v>
      </c>
      <c r="D21" s="127"/>
      <c r="E21" s="127">
        <v>15</v>
      </c>
      <c r="J21" s="128"/>
      <c r="K21" s="128"/>
      <c r="L21" s="128"/>
    </row>
    <row r="22" spans="1:12">
      <c r="A22" s="125">
        <v>30202</v>
      </c>
      <c r="B22" s="126" t="s">
        <v>168</v>
      </c>
      <c r="C22" s="127">
        <v>4</v>
      </c>
      <c r="D22" s="127"/>
      <c r="E22" s="127">
        <v>4</v>
      </c>
      <c r="J22" s="128"/>
      <c r="K22" s="128"/>
      <c r="L22" s="128"/>
    </row>
    <row r="23" spans="1:12">
      <c r="A23" s="125">
        <v>30205</v>
      </c>
      <c r="B23" s="126" t="s">
        <v>169</v>
      </c>
      <c r="C23" s="127"/>
      <c r="D23" s="127"/>
      <c r="E23" s="127"/>
      <c r="H23" s="128"/>
      <c r="J23" s="128"/>
      <c r="K23" s="128"/>
      <c r="L23" s="128"/>
    </row>
    <row r="24" spans="1:12">
      <c r="A24" s="125">
        <v>30206</v>
      </c>
      <c r="B24" s="126" t="s">
        <v>170</v>
      </c>
      <c r="C24" s="127">
        <v>5</v>
      </c>
      <c r="D24" s="127"/>
      <c r="E24" s="127">
        <v>5</v>
      </c>
      <c r="H24" s="128"/>
      <c r="J24" s="128"/>
      <c r="K24" s="128"/>
      <c r="L24" s="128"/>
    </row>
    <row r="25" spans="1:12">
      <c r="A25" s="125">
        <v>30207</v>
      </c>
      <c r="B25" s="126" t="s">
        <v>171</v>
      </c>
      <c r="C25" s="127"/>
      <c r="D25" s="127"/>
      <c r="E25" s="127"/>
      <c r="J25" s="128"/>
      <c r="K25" s="128"/>
      <c r="L25" s="128"/>
    </row>
    <row r="26" spans="1:12">
      <c r="A26" s="125">
        <v>30208</v>
      </c>
      <c r="B26" s="126" t="s">
        <v>172</v>
      </c>
      <c r="C26" s="127"/>
      <c r="D26" s="127"/>
      <c r="E26" s="127"/>
      <c r="J26" s="128"/>
      <c r="K26" s="128"/>
      <c r="L26" s="128"/>
    </row>
    <row r="27" spans="1:12">
      <c r="A27" s="125">
        <v>30209</v>
      </c>
      <c r="B27" s="126" t="s">
        <v>173</v>
      </c>
      <c r="C27" s="127"/>
      <c r="D27" s="127"/>
      <c r="E27" s="127"/>
      <c r="J27" s="128"/>
      <c r="K27" s="128"/>
      <c r="L27" s="128"/>
    </row>
    <row r="28" spans="1:12">
      <c r="A28" s="125">
        <v>30211</v>
      </c>
      <c r="B28" s="126" t="s">
        <v>174</v>
      </c>
      <c r="C28" s="127">
        <v>13</v>
      </c>
      <c r="D28" s="127"/>
      <c r="E28" s="127">
        <v>13</v>
      </c>
      <c r="J28" s="128"/>
      <c r="K28" s="128"/>
      <c r="L28" s="128"/>
    </row>
    <row r="29" spans="1:12">
      <c r="A29" s="125">
        <v>30213</v>
      </c>
      <c r="B29" s="126" t="s">
        <v>175</v>
      </c>
      <c r="C29" s="127">
        <v>3</v>
      </c>
      <c r="D29" s="127"/>
      <c r="E29" s="127">
        <v>3</v>
      </c>
      <c r="H29" s="128"/>
      <c r="J29" s="128"/>
      <c r="K29" s="128"/>
      <c r="L29" s="128"/>
    </row>
    <row r="30" spans="1:12">
      <c r="A30" s="125">
        <v>30214</v>
      </c>
      <c r="B30" s="126" t="s">
        <v>176</v>
      </c>
      <c r="C30" s="127">
        <v>0.5</v>
      </c>
      <c r="D30" s="127"/>
      <c r="E30" s="127">
        <v>0.5</v>
      </c>
      <c r="H30" s="128"/>
      <c r="J30" s="128"/>
      <c r="K30" s="128"/>
      <c r="L30" s="128"/>
    </row>
    <row r="31" spans="1:12">
      <c r="A31" s="125">
        <v>30215</v>
      </c>
      <c r="B31" s="126" t="s">
        <v>177</v>
      </c>
      <c r="C31" s="127">
        <v>1.5</v>
      </c>
      <c r="D31" s="127"/>
      <c r="E31" s="127">
        <v>1.5</v>
      </c>
      <c r="H31" s="128"/>
      <c r="J31" s="128"/>
      <c r="K31" s="128"/>
      <c r="L31" s="128"/>
    </row>
    <row r="32" spans="1:12">
      <c r="A32" s="125">
        <v>30216</v>
      </c>
      <c r="B32" s="126" t="s">
        <v>178</v>
      </c>
      <c r="C32" s="127">
        <v>1</v>
      </c>
      <c r="D32" s="127"/>
      <c r="E32" s="127">
        <v>1</v>
      </c>
      <c r="H32" s="128"/>
      <c r="J32" s="128"/>
      <c r="K32" s="128"/>
      <c r="L32" s="128"/>
    </row>
    <row r="33" spans="1:12">
      <c r="A33" s="125">
        <v>30217</v>
      </c>
      <c r="B33" s="126" t="s">
        <v>179</v>
      </c>
      <c r="C33" s="127">
        <v>9.5</v>
      </c>
      <c r="D33" s="127"/>
      <c r="E33" s="127">
        <v>9.5</v>
      </c>
      <c r="H33" s="128"/>
      <c r="J33" s="128"/>
      <c r="K33" s="128"/>
      <c r="L33" s="128"/>
    </row>
    <row r="34" spans="1:12">
      <c r="A34" s="125">
        <v>30226</v>
      </c>
      <c r="B34" s="126" t="s">
        <v>180</v>
      </c>
      <c r="C34" s="127">
        <v>1</v>
      </c>
      <c r="D34" s="127"/>
      <c r="E34" s="127">
        <v>1</v>
      </c>
      <c r="H34" s="128"/>
      <c r="J34" s="128"/>
      <c r="K34" s="128"/>
      <c r="L34" s="128"/>
    </row>
    <row r="35" spans="1:12">
      <c r="A35" s="125">
        <v>30228</v>
      </c>
      <c r="B35" s="126" t="s">
        <v>181</v>
      </c>
      <c r="C35" s="127">
        <v>23</v>
      </c>
      <c r="D35" s="127"/>
      <c r="E35" s="127">
        <v>23</v>
      </c>
      <c r="H35" s="128"/>
      <c r="J35" s="128"/>
      <c r="K35" s="128"/>
      <c r="L35" s="128"/>
    </row>
    <row r="36" spans="1:12">
      <c r="A36" s="125">
        <v>30229</v>
      </c>
      <c r="B36" s="126" t="s">
        <v>182</v>
      </c>
      <c r="C36" s="127"/>
      <c r="D36" s="127"/>
      <c r="E36" s="127"/>
      <c r="H36" s="128"/>
      <c r="J36" s="128"/>
      <c r="K36" s="128"/>
      <c r="L36" s="128"/>
    </row>
    <row r="37" spans="1:12">
      <c r="A37" s="125">
        <v>30231</v>
      </c>
      <c r="B37" s="126" t="s">
        <v>183</v>
      </c>
      <c r="C37" s="127">
        <v>6.3</v>
      </c>
      <c r="D37" s="127"/>
      <c r="E37" s="127">
        <v>6.3</v>
      </c>
      <c r="H37" s="128"/>
      <c r="J37" s="128"/>
      <c r="K37" s="128"/>
      <c r="L37" s="128"/>
    </row>
    <row r="38" spans="1:12">
      <c r="A38" s="125">
        <v>30239</v>
      </c>
      <c r="B38" s="126" t="s">
        <v>184</v>
      </c>
      <c r="C38" s="127"/>
      <c r="D38" s="127"/>
      <c r="E38" s="127"/>
      <c r="H38" s="128"/>
      <c r="J38" s="128"/>
      <c r="K38" s="128"/>
      <c r="L38" s="128"/>
    </row>
    <row r="39" spans="1:12">
      <c r="A39" s="125">
        <v>30240</v>
      </c>
      <c r="B39" s="126" t="s">
        <v>185</v>
      </c>
      <c r="C39" s="127"/>
      <c r="D39" s="127"/>
      <c r="E39" s="127"/>
      <c r="H39" s="128"/>
      <c r="J39" s="128"/>
      <c r="K39" s="128"/>
      <c r="L39" s="128"/>
    </row>
    <row r="40" spans="1:12">
      <c r="A40" s="125">
        <v>30299</v>
      </c>
      <c r="B40" s="126" t="s">
        <v>186</v>
      </c>
      <c r="C40" s="127"/>
      <c r="D40" s="127"/>
      <c r="E40" s="127"/>
      <c r="H40" s="128"/>
      <c r="J40" s="128"/>
      <c r="K40" s="128"/>
      <c r="L40" s="128"/>
    </row>
    <row r="41" spans="1:12">
      <c r="A41" s="125">
        <v>303</v>
      </c>
      <c r="B41" s="126" t="s">
        <v>148</v>
      </c>
      <c r="C41" s="127">
        <v>9.13</v>
      </c>
      <c r="D41" s="127">
        <v>9.13</v>
      </c>
      <c r="E41" s="127"/>
      <c r="H41" s="128"/>
      <c r="J41" s="128"/>
      <c r="K41" s="128"/>
      <c r="L41" s="128"/>
    </row>
    <row r="42" spans="1:10">
      <c r="A42" s="125">
        <v>30301</v>
      </c>
      <c r="B42" s="126" t="s">
        <v>187</v>
      </c>
      <c r="C42" s="127"/>
      <c r="D42" s="127"/>
      <c r="E42" s="127"/>
      <c r="J42" s="128"/>
    </row>
    <row r="43" spans="1:10">
      <c r="A43" s="125">
        <v>30302</v>
      </c>
      <c r="B43" s="126" t="s">
        <v>188</v>
      </c>
      <c r="C43" s="127"/>
      <c r="D43" s="127"/>
      <c r="E43" s="127"/>
      <c r="J43" s="128"/>
    </row>
    <row r="44" spans="1:10">
      <c r="A44" s="125">
        <v>30303</v>
      </c>
      <c r="B44" s="126" t="s">
        <v>189</v>
      </c>
      <c r="C44" s="127"/>
      <c r="D44" s="127"/>
      <c r="E44" s="127"/>
      <c r="J44" s="128"/>
    </row>
    <row r="45" spans="1:10">
      <c r="A45" s="125">
        <v>30304</v>
      </c>
      <c r="B45" s="126" t="s">
        <v>190</v>
      </c>
      <c r="C45" s="127">
        <v>9.13</v>
      </c>
      <c r="D45" s="127">
        <v>9.13</v>
      </c>
      <c r="E45" s="127"/>
      <c r="J45" s="128"/>
    </row>
    <row r="46" spans="1:10">
      <c r="A46" s="125">
        <v>30305</v>
      </c>
      <c r="B46" s="126" t="s">
        <v>191</v>
      </c>
      <c r="C46" s="127"/>
      <c r="D46" s="127"/>
      <c r="E46" s="127"/>
      <c r="J46" s="128"/>
    </row>
    <row r="47" spans="1:10">
      <c r="A47" s="125">
        <v>30306</v>
      </c>
      <c r="B47" s="126" t="s">
        <v>192</v>
      </c>
      <c r="C47" s="127"/>
      <c r="D47" s="127"/>
      <c r="E47" s="127"/>
      <c r="J47" s="128"/>
    </row>
    <row r="48" spans="1:10">
      <c r="A48" s="125">
        <v>30307</v>
      </c>
      <c r="B48" s="126" t="s">
        <v>193</v>
      </c>
      <c r="C48" s="127"/>
      <c r="D48" s="127"/>
      <c r="E48" s="127"/>
      <c r="J48" s="128"/>
    </row>
    <row r="49" spans="1:5">
      <c r="A49" s="125">
        <v>30308</v>
      </c>
      <c r="B49" s="126" t="s">
        <v>194</v>
      </c>
      <c r="C49" s="127"/>
      <c r="D49" s="127"/>
      <c r="E49" s="127"/>
    </row>
    <row r="50" spans="1:5">
      <c r="A50" s="125">
        <v>30309</v>
      </c>
      <c r="B50" s="126" t="s">
        <v>195</v>
      </c>
      <c r="C50" s="127"/>
      <c r="D50" s="127"/>
      <c r="E50" s="127"/>
    </row>
    <row r="51" spans="1:5">
      <c r="A51" s="125">
        <v>30310</v>
      </c>
      <c r="B51" s="126" t="s">
        <v>196</v>
      </c>
      <c r="C51" s="127"/>
      <c r="D51" s="127"/>
      <c r="E51" s="127"/>
    </row>
    <row r="52" spans="1:5">
      <c r="A52" s="125">
        <v>30311</v>
      </c>
      <c r="B52" s="126" t="s">
        <v>197</v>
      </c>
      <c r="C52" s="127"/>
      <c r="D52" s="127"/>
      <c r="E52" s="127"/>
    </row>
    <row r="53" spans="1:5">
      <c r="A53" s="125">
        <v>30399</v>
      </c>
      <c r="B53" s="126" t="s">
        <v>198</v>
      </c>
      <c r="C53" s="127"/>
      <c r="D53" s="127"/>
      <c r="E53" s="127"/>
    </row>
    <row r="54" spans="1:5">
      <c r="A54" s="125">
        <v>310</v>
      </c>
      <c r="B54" s="126" t="s">
        <v>199</v>
      </c>
      <c r="C54" s="127"/>
      <c r="D54" s="127"/>
      <c r="E54" s="127"/>
    </row>
    <row r="55" spans="1:5">
      <c r="A55" s="125">
        <v>31002</v>
      </c>
      <c r="B55" s="126" t="s">
        <v>200</v>
      </c>
      <c r="C55" s="127"/>
      <c r="D55" s="127"/>
      <c r="E55" s="127"/>
    </row>
    <row r="56" spans="1:5">
      <c r="A56" s="125">
        <v>31099</v>
      </c>
      <c r="B56" s="126" t="s">
        <v>201</v>
      </c>
      <c r="C56" s="127"/>
      <c r="D56" s="127"/>
      <c r="E56" s="127"/>
    </row>
    <row r="57" spans="1:5">
      <c r="A57" s="126"/>
      <c r="B57" s="129" t="s">
        <v>71</v>
      </c>
      <c r="C57" s="127">
        <v>866.64</v>
      </c>
      <c r="D57" s="127">
        <f>D6+D20+D41+D54</f>
        <v>783.84</v>
      </c>
      <c r="E57" s="127">
        <f>E6+E20+E41+E54</f>
        <v>82.8</v>
      </c>
    </row>
    <row r="58" spans="1:5">
      <c r="A58" s="130"/>
      <c r="B58" s="130"/>
      <c r="C58" s="130"/>
      <c r="D58" s="130"/>
      <c r="E58" s="130"/>
    </row>
  </sheetData>
  <mergeCells count="6">
    <mergeCell ref="A1:E1"/>
    <mergeCell ref="A2:B2"/>
    <mergeCell ref="A3:B3"/>
    <mergeCell ref="A4:B4"/>
    <mergeCell ref="C4:E4"/>
    <mergeCell ref="A58:E58"/>
  </mergeCells>
  <printOptions horizontalCentered="1"/>
  <pageMargins left="0.511805555555556" right="0.511805555555556" top="0.751388888888889" bottom="0.751388888888889" header="0.310416666666667" footer="0.310416666666667"/>
  <pageSetup paperSize="9" scale="90" orientation="portrait" horizontalDpi="600" vertic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6"/>
  <sheetViews>
    <sheetView zoomScaleSheetLayoutView="60" workbookViewId="0">
      <selection activeCell="J14" sqref="J14"/>
    </sheetView>
  </sheetViews>
  <sheetFormatPr defaultColWidth="9" defaultRowHeight="13.5"/>
  <cols>
    <col min="1" max="1" width="20.625" customWidth="1"/>
    <col min="2" max="13" width="8.625" customWidth="1"/>
  </cols>
  <sheetData>
    <row r="1" ht="40" customHeight="1" spans="1:13">
      <c r="A1" s="92" t="s">
        <v>202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</row>
    <row r="2" ht="15" customHeight="1" spans="1:13">
      <c r="A2" s="107"/>
      <c r="B2" s="107"/>
      <c r="C2" s="107"/>
      <c r="D2" s="107"/>
      <c r="E2" s="107"/>
      <c r="F2" s="107"/>
      <c r="G2" s="95" t="s">
        <v>203</v>
      </c>
      <c r="H2" s="95"/>
      <c r="I2" s="95"/>
      <c r="J2" s="95"/>
      <c r="K2" s="95"/>
      <c r="L2" s="95"/>
      <c r="M2" s="95"/>
    </row>
    <row r="3" ht="15" customHeight="1" spans="1:13">
      <c r="A3" s="108" t="s">
        <v>2</v>
      </c>
      <c r="B3" s="108"/>
      <c r="C3" s="108"/>
      <c r="D3" s="108"/>
      <c r="E3" s="108"/>
      <c r="F3" s="108"/>
      <c r="G3" s="109" t="s">
        <v>3</v>
      </c>
      <c r="H3" s="109"/>
      <c r="I3" s="109"/>
      <c r="J3" s="109"/>
      <c r="K3" s="109"/>
      <c r="L3" s="109"/>
      <c r="M3" s="109"/>
    </row>
    <row r="4" ht="30" customHeight="1" spans="1:13">
      <c r="A4" s="110" t="s">
        <v>204</v>
      </c>
      <c r="B4" s="111" t="s">
        <v>205</v>
      </c>
      <c r="C4" s="112"/>
      <c r="D4" s="112"/>
      <c r="E4" s="112"/>
      <c r="F4" s="112"/>
      <c r="G4" s="112"/>
      <c r="H4" s="111" t="s">
        <v>206</v>
      </c>
      <c r="I4" s="112"/>
      <c r="J4" s="112"/>
      <c r="K4" s="112"/>
      <c r="L4" s="112"/>
      <c r="M4" s="112"/>
    </row>
    <row r="5" ht="30" customHeight="1" spans="1:13">
      <c r="A5" s="113"/>
      <c r="B5" s="112" t="s">
        <v>71</v>
      </c>
      <c r="C5" s="112" t="s">
        <v>207</v>
      </c>
      <c r="D5" s="112" t="s">
        <v>208</v>
      </c>
      <c r="E5" s="112"/>
      <c r="F5" s="112"/>
      <c r="G5" s="112" t="s">
        <v>209</v>
      </c>
      <c r="H5" s="112" t="s">
        <v>71</v>
      </c>
      <c r="I5" s="112" t="s">
        <v>207</v>
      </c>
      <c r="J5" s="112" t="s">
        <v>208</v>
      </c>
      <c r="K5" s="112"/>
      <c r="L5" s="112"/>
      <c r="M5" s="112" t="s">
        <v>209</v>
      </c>
    </row>
    <row r="6" s="106" customFormat="1" ht="60" customHeight="1" spans="1:13">
      <c r="A6" s="114"/>
      <c r="B6" s="112"/>
      <c r="C6" s="112"/>
      <c r="D6" s="112" t="s">
        <v>142</v>
      </c>
      <c r="E6" s="112" t="s">
        <v>210</v>
      </c>
      <c r="F6" s="112" t="s">
        <v>211</v>
      </c>
      <c r="G6" s="112"/>
      <c r="H6" s="112"/>
      <c r="I6" s="112"/>
      <c r="J6" s="112" t="s">
        <v>142</v>
      </c>
      <c r="K6" s="112" t="s">
        <v>210</v>
      </c>
      <c r="L6" s="112" t="s">
        <v>211</v>
      </c>
      <c r="M6" s="112"/>
    </row>
    <row r="7" ht="60" customHeight="1" spans="1:13">
      <c r="A7" s="115" t="s">
        <v>212</v>
      </c>
      <c r="B7" s="116">
        <f>C7+D7+G7</f>
        <v>16.5</v>
      </c>
      <c r="C7" s="117"/>
      <c r="D7" s="117">
        <f>E7+F7</f>
        <v>6.5</v>
      </c>
      <c r="E7" s="117"/>
      <c r="F7" s="117">
        <v>6.5</v>
      </c>
      <c r="G7" s="117">
        <v>10</v>
      </c>
      <c r="H7" s="118">
        <f>I7+J7+M7</f>
        <v>15.8</v>
      </c>
      <c r="I7" s="119"/>
      <c r="J7" s="119">
        <f>K7+L7</f>
        <v>6.3</v>
      </c>
      <c r="K7" s="119"/>
      <c r="L7" s="119">
        <v>6.3</v>
      </c>
      <c r="M7" s="119">
        <v>9.5</v>
      </c>
    </row>
    <row r="8" ht="38.25" customHeight="1"/>
    <row r="9" ht="38.25" customHeight="1"/>
    <row r="10" ht="38.25" customHeight="1"/>
    <row r="11" ht="38.25" customHeight="1"/>
    <row r="12" ht="38.25" customHeight="1"/>
    <row r="13" ht="38.25" customHeight="1"/>
    <row r="14" ht="38.25" customHeight="1"/>
    <row r="15" ht="38.25" customHeight="1"/>
    <row r="16" ht="38.25" customHeight="1"/>
  </sheetData>
  <mergeCells count="15">
    <mergeCell ref="A1:M1"/>
    <mergeCell ref="G2:M2"/>
    <mergeCell ref="A3:F3"/>
    <mergeCell ref="G3:M3"/>
    <mergeCell ref="B4:G4"/>
    <mergeCell ref="H4:M4"/>
    <mergeCell ref="D5:F5"/>
    <mergeCell ref="J5:L5"/>
    <mergeCell ref="A4:A6"/>
    <mergeCell ref="B5:B6"/>
    <mergeCell ref="C5:C6"/>
    <mergeCell ref="G5:G6"/>
    <mergeCell ref="H5:H6"/>
    <mergeCell ref="I5:I6"/>
    <mergeCell ref="M5:M6"/>
  </mergeCells>
  <printOptions horizontalCentered="1"/>
  <pageMargins left="0.700694444444444" right="0.700694444444444" top="0.751388888888889" bottom="0.751388888888889" header="0.298611111111111" footer="0.298611111111111"/>
  <pageSetup paperSize="9" orientation="landscape" horizontalDpi="600" vertic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2"/>
  <sheetViews>
    <sheetView zoomScaleSheetLayoutView="60" workbookViewId="0">
      <selection activeCell="G40" sqref="G40"/>
    </sheetView>
  </sheetViews>
  <sheetFormatPr defaultColWidth="9" defaultRowHeight="13.5" outlineLevelCol="4"/>
  <cols>
    <col min="1" max="5" width="16.625" customWidth="1"/>
  </cols>
  <sheetData>
    <row r="1" ht="40" customHeight="1" spans="1:5">
      <c r="A1" s="92" t="s">
        <v>213</v>
      </c>
      <c r="B1" s="93"/>
      <c r="C1" s="93"/>
      <c r="D1" s="93"/>
      <c r="E1" s="93"/>
    </row>
    <row r="2" ht="15" customHeight="1" spans="1:5">
      <c r="A2" s="94"/>
      <c r="B2" s="94"/>
      <c r="C2" s="94"/>
      <c r="D2" s="94"/>
      <c r="E2" s="95" t="s">
        <v>214</v>
      </c>
    </row>
    <row r="3" ht="15" customHeight="1" spans="1:5">
      <c r="A3" s="96" t="s">
        <v>2</v>
      </c>
      <c r="B3" s="97"/>
      <c r="C3" s="98"/>
      <c r="D3" s="98"/>
      <c r="E3" s="99" t="s">
        <v>3</v>
      </c>
    </row>
    <row r="4" ht="20.25" customHeight="1" spans="1:5">
      <c r="A4" s="100" t="s">
        <v>80</v>
      </c>
      <c r="B4" s="100" t="s">
        <v>81</v>
      </c>
      <c r="C4" s="100" t="s">
        <v>215</v>
      </c>
      <c r="D4" s="100"/>
      <c r="E4" s="100"/>
    </row>
    <row r="5" s="91" customFormat="1" ht="20.25" customHeight="1" spans="1:5">
      <c r="A5" s="100"/>
      <c r="B5" s="100"/>
      <c r="C5" s="101" t="s">
        <v>71</v>
      </c>
      <c r="D5" s="101" t="s">
        <v>95</v>
      </c>
      <c r="E5" s="101" t="s">
        <v>96</v>
      </c>
    </row>
    <row r="6" spans="1:5">
      <c r="A6" s="102"/>
      <c r="B6" s="103"/>
      <c r="C6" s="103">
        <v>0</v>
      </c>
      <c r="D6" s="103">
        <v>0</v>
      </c>
      <c r="E6" s="103">
        <v>0</v>
      </c>
    </row>
    <row r="7" spans="1:5">
      <c r="A7" s="102"/>
      <c r="B7" s="102"/>
      <c r="C7" s="102"/>
      <c r="D7" s="102"/>
      <c r="E7" s="102"/>
    </row>
    <row r="8" spans="1:5">
      <c r="A8" s="102"/>
      <c r="B8" s="102"/>
      <c r="C8" s="102"/>
      <c r="D8" s="102"/>
      <c r="E8" s="102"/>
    </row>
    <row r="9" spans="1:5">
      <c r="A9" s="102"/>
      <c r="B9" s="102"/>
      <c r="C9" s="102"/>
      <c r="D9" s="102"/>
      <c r="E9" s="102"/>
    </row>
    <row r="10" spans="1:5">
      <c r="A10" s="102"/>
      <c r="B10" s="102"/>
      <c r="C10" s="102"/>
      <c r="D10" s="102"/>
      <c r="E10" s="102"/>
    </row>
    <row r="11" spans="1:5">
      <c r="A11" s="102"/>
      <c r="B11" s="102"/>
      <c r="C11" s="102"/>
      <c r="D11" s="102"/>
      <c r="E11" s="102"/>
    </row>
    <row r="12" spans="1:5">
      <c r="A12" s="102"/>
      <c r="B12" s="102"/>
      <c r="C12" s="102"/>
      <c r="D12" s="102"/>
      <c r="E12" s="102"/>
    </row>
    <row r="13" spans="1:5">
      <c r="A13" s="102"/>
      <c r="B13" s="102"/>
      <c r="C13" s="102"/>
      <c r="D13" s="102"/>
      <c r="E13" s="102"/>
    </row>
    <row r="14" spans="1:5">
      <c r="A14" s="102"/>
      <c r="B14" s="102"/>
      <c r="C14" s="102"/>
      <c r="D14" s="102"/>
      <c r="E14" s="102"/>
    </row>
    <row r="15" spans="1:5">
      <c r="A15" s="102"/>
      <c r="B15" s="102"/>
      <c r="C15" s="102"/>
      <c r="D15" s="102"/>
      <c r="E15" s="102"/>
    </row>
    <row r="16" spans="1:5">
      <c r="A16" s="102"/>
      <c r="B16" s="102"/>
      <c r="C16" s="102"/>
      <c r="D16" s="102"/>
      <c r="E16" s="102"/>
    </row>
    <row r="17" spans="1:5">
      <c r="A17" s="102"/>
      <c r="B17" s="102"/>
      <c r="C17" s="102"/>
      <c r="D17" s="102"/>
      <c r="E17" s="102"/>
    </row>
    <row r="18" spans="1:5">
      <c r="A18" s="102"/>
      <c r="B18" s="102"/>
      <c r="C18" s="102"/>
      <c r="D18" s="102"/>
      <c r="E18" s="102"/>
    </row>
    <row r="19" spans="1:5">
      <c r="A19" s="102"/>
      <c r="B19" s="102"/>
      <c r="C19" s="102"/>
      <c r="D19" s="102"/>
      <c r="E19" s="102"/>
    </row>
    <row r="20" s="91" customFormat="1" spans="1:5">
      <c r="A20" s="101"/>
      <c r="B20" s="101"/>
      <c r="C20" s="101"/>
      <c r="D20" s="101"/>
      <c r="E20" s="101"/>
    </row>
    <row r="21" spans="1:5">
      <c r="A21" s="104" t="s">
        <v>216</v>
      </c>
      <c r="B21" s="104"/>
      <c r="C21" s="104"/>
      <c r="D21" s="104"/>
      <c r="E21" s="104"/>
    </row>
    <row r="22" spans="1:5">
      <c r="A22" s="105"/>
      <c r="B22" s="105"/>
      <c r="C22" s="105"/>
      <c r="D22" s="105"/>
      <c r="E22" s="105"/>
    </row>
  </sheetData>
  <mergeCells count="6">
    <mergeCell ref="A1:E1"/>
    <mergeCell ref="A3:B3"/>
    <mergeCell ref="C4:E4"/>
    <mergeCell ref="A4:A5"/>
    <mergeCell ref="B4:B5"/>
    <mergeCell ref="A21:E22"/>
  </mergeCells>
  <printOptions horizontalCentered="1"/>
  <pageMargins left="0.700694444444444" right="0.700694444444444" top="0.751388888888889" bottom="0.751388888888889" header="0.298611111111111" footer="0.298611111111111"/>
  <pageSetup paperSize="9" orientation="portrait" horizontalDpi="600" vertic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20"/>
  <sheetViews>
    <sheetView zoomScale="90" zoomScaleNormal="90" workbookViewId="0">
      <selection activeCell="H10" sqref="H10"/>
    </sheetView>
  </sheetViews>
  <sheetFormatPr defaultColWidth="8.71666666666667" defaultRowHeight="13.5"/>
  <cols>
    <col min="1" max="1" width="10.625" customWidth="1"/>
    <col min="2" max="2" width="20.625" customWidth="1"/>
    <col min="3" max="3" width="12.625" customWidth="1"/>
    <col min="4" max="4" width="17.5083333333333" customWidth="1"/>
    <col min="5" max="5" width="10.625" customWidth="1"/>
    <col min="6" max="8" width="17.5083333333333" customWidth="1"/>
    <col min="9" max="9" width="30.625" customWidth="1"/>
    <col min="10" max="10" width="30.625" style="61" customWidth="1"/>
    <col min="11" max="12" width="12.625" customWidth="1"/>
    <col min="13" max="13" width="8.625" customWidth="1"/>
    <col min="14" max="14" width="15.875" customWidth="1"/>
    <col min="15" max="15" width="13.5" customWidth="1"/>
    <col min="16" max="16" width="17.375" customWidth="1"/>
    <col min="17" max="17" width="13.625" customWidth="1"/>
    <col min="18" max="18" width="16.875" customWidth="1"/>
    <col min="19" max="27" width="24" customWidth="1"/>
    <col min="28" max="28" width="23.625" customWidth="1"/>
    <col min="29" max="38" width="26.375" customWidth="1"/>
    <col min="39" max="39" width="19" customWidth="1"/>
    <col min="40" max="42" width="28" customWidth="1"/>
    <col min="43" max="63" width="9"/>
  </cols>
  <sheetData>
    <row r="1" ht="60" customHeight="1" spans="1:40">
      <c r="A1" s="62" t="s">
        <v>217</v>
      </c>
      <c r="B1" s="62"/>
      <c r="C1" s="62"/>
      <c r="D1" s="62"/>
      <c r="E1" s="62"/>
      <c r="F1" s="62"/>
      <c r="G1" s="62"/>
      <c r="H1" s="62"/>
      <c r="I1" s="62"/>
      <c r="J1" s="80"/>
      <c r="K1" s="62"/>
      <c r="L1" s="62"/>
      <c r="M1" s="62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1"/>
      <c r="AN1" s="81"/>
    </row>
    <row r="2" s="60" customFormat="1" ht="25" customHeight="1" spans="2:40">
      <c r="B2" s="63"/>
      <c r="C2" s="63"/>
      <c r="D2" s="63"/>
      <c r="E2" s="63"/>
      <c r="F2" s="63"/>
      <c r="G2" s="63"/>
      <c r="H2" s="63"/>
      <c r="I2" s="63"/>
      <c r="J2" s="64"/>
      <c r="K2" s="82" t="s">
        <v>218</v>
      </c>
      <c r="L2" s="82"/>
      <c r="M2" s="82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</row>
    <row r="3" s="60" customFormat="1" ht="25" customHeight="1" spans="1:40">
      <c r="A3" s="64" t="s">
        <v>219</v>
      </c>
      <c r="B3" s="64"/>
      <c r="C3" s="64"/>
      <c r="D3" s="64"/>
      <c r="E3" s="65"/>
      <c r="F3" s="65"/>
      <c r="G3" s="65"/>
      <c r="H3" s="65"/>
      <c r="I3" s="65"/>
      <c r="J3" s="83"/>
      <c r="K3" s="82" t="s">
        <v>3</v>
      </c>
      <c r="L3" s="82"/>
      <c r="M3" s="82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90"/>
      <c r="AN3" s="65"/>
    </row>
    <row r="4" s="4" customFormat="1" ht="25" customHeight="1" spans="1:13">
      <c r="A4" s="66" t="s">
        <v>220</v>
      </c>
      <c r="B4" s="66" t="s">
        <v>221</v>
      </c>
      <c r="C4" s="66" t="s">
        <v>222</v>
      </c>
      <c r="D4" s="66" t="s">
        <v>223</v>
      </c>
      <c r="E4" s="66" t="s">
        <v>224</v>
      </c>
      <c r="F4" s="66"/>
      <c r="G4" s="66"/>
      <c r="H4" s="66"/>
      <c r="I4" s="66"/>
      <c r="J4" s="84"/>
      <c r="K4" s="66"/>
      <c r="L4" s="66"/>
      <c r="M4" s="66"/>
    </row>
    <row r="5" s="4" customFormat="1" ht="25" customHeight="1" spans="1:13">
      <c r="A5" s="66"/>
      <c r="B5" s="66"/>
      <c r="C5" s="66"/>
      <c r="D5" s="66"/>
      <c r="E5" s="66" t="s">
        <v>225</v>
      </c>
      <c r="F5" s="66" t="s">
        <v>226</v>
      </c>
      <c r="G5" s="66" t="s">
        <v>227</v>
      </c>
      <c r="H5" s="66" t="s">
        <v>228</v>
      </c>
      <c r="I5" s="66" t="s">
        <v>229</v>
      </c>
      <c r="J5" s="66" t="s">
        <v>230</v>
      </c>
      <c r="K5" s="66" t="s">
        <v>231</v>
      </c>
      <c r="L5" s="66" t="s">
        <v>232</v>
      </c>
      <c r="M5" s="66" t="s">
        <v>233</v>
      </c>
    </row>
    <row r="6" s="4" customFormat="1" ht="40" customHeight="1" spans="1:13">
      <c r="A6" s="67" t="s">
        <v>71</v>
      </c>
      <c r="B6" s="68"/>
      <c r="C6" s="69">
        <f>SUM(C8:C19)</f>
        <v>0</v>
      </c>
      <c r="D6" s="70"/>
      <c r="E6" s="70"/>
      <c r="F6" s="70"/>
      <c r="G6" s="70"/>
      <c r="H6" s="70"/>
      <c r="I6" s="70"/>
      <c r="J6" s="84"/>
      <c r="K6" s="70"/>
      <c r="L6" s="70"/>
      <c r="M6" s="70"/>
    </row>
    <row r="7" s="4" customFormat="1" ht="40" customHeight="1" spans="1:13">
      <c r="A7" s="70"/>
      <c r="B7" s="66"/>
      <c r="C7" s="69">
        <f>SUM(C8:C19)</f>
        <v>0</v>
      </c>
      <c r="D7" s="70"/>
      <c r="E7" s="70"/>
      <c r="F7" s="70"/>
      <c r="G7" s="70"/>
      <c r="H7" s="70"/>
      <c r="I7" s="70"/>
      <c r="J7" s="84"/>
      <c r="K7" s="70"/>
      <c r="L7" s="70"/>
      <c r="M7" s="70"/>
    </row>
    <row r="8" s="4" customFormat="1" ht="40" customHeight="1" spans="1:13">
      <c r="A8" s="71"/>
      <c r="B8" s="71"/>
      <c r="C8" s="72"/>
      <c r="D8" s="71"/>
      <c r="E8" s="71" t="s">
        <v>234</v>
      </c>
      <c r="F8" s="71" t="s">
        <v>235</v>
      </c>
      <c r="G8" s="71"/>
      <c r="H8" s="71"/>
      <c r="I8" s="71"/>
      <c r="J8" s="85"/>
      <c r="K8" s="71"/>
      <c r="L8" s="71"/>
      <c r="M8" s="71"/>
    </row>
    <row r="9" s="4" customFormat="1" ht="40" customHeight="1" spans="1:13">
      <c r="A9" s="71"/>
      <c r="B9" s="71"/>
      <c r="C9" s="72"/>
      <c r="D9" s="71"/>
      <c r="E9" s="73" t="s">
        <v>236</v>
      </c>
      <c r="F9" s="71" t="s">
        <v>237</v>
      </c>
      <c r="G9" s="71"/>
      <c r="H9" s="71"/>
      <c r="I9" s="71"/>
      <c r="J9" s="85"/>
      <c r="K9" s="71"/>
      <c r="L9" s="71"/>
      <c r="M9" s="71"/>
    </row>
    <row r="10" s="4" customFormat="1" ht="40" customHeight="1" spans="1:13">
      <c r="A10" s="71"/>
      <c r="B10" s="71"/>
      <c r="C10" s="72"/>
      <c r="D10" s="71"/>
      <c r="E10" s="74"/>
      <c r="F10" s="71" t="s">
        <v>238</v>
      </c>
      <c r="G10" s="71"/>
      <c r="H10" s="75"/>
      <c r="I10" s="71"/>
      <c r="J10" s="85"/>
      <c r="K10" s="71"/>
      <c r="L10" s="86"/>
      <c r="M10" s="71"/>
    </row>
    <row r="11" s="4" customFormat="1" ht="40" customHeight="1" spans="1:13">
      <c r="A11" s="71"/>
      <c r="B11" s="71"/>
      <c r="C11" s="72"/>
      <c r="D11" s="71"/>
      <c r="E11" s="74"/>
      <c r="F11" s="71" t="s">
        <v>239</v>
      </c>
      <c r="G11" s="71"/>
      <c r="H11" s="76"/>
      <c r="I11" s="71"/>
      <c r="J11" s="85"/>
      <c r="K11" s="76"/>
      <c r="L11" s="71"/>
      <c r="M11" s="71"/>
    </row>
    <row r="12" s="4" customFormat="1" ht="40" customHeight="1" spans="1:13">
      <c r="A12" s="71"/>
      <c r="B12" s="71"/>
      <c r="C12" s="72"/>
      <c r="D12" s="77"/>
      <c r="E12" s="78" t="s">
        <v>240</v>
      </c>
      <c r="F12" s="79" t="s">
        <v>241</v>
      </c>
      <c r="G12" s="71"/>
      <c r="H12" s="71"/>
      <c r="I12" s="71"/>
      <c r="J12" s="85"/>
      <c r="K12" s="71"/>
      <c r="L12" s="86"/>
      <c r="M12" s="71"/>
    </row>
    <row r="13" s="4" customFormat="1" ht="67.5" customHeight="1" spans="1:13">
      <c r="A13" s="71"/>
      <c r="B13" s="71"/>
      <c r="C13" s="72"/>
      <c r="D13" s="77"/>
      <c r="E13" s="78" t="s">
        <v>242</v>
      </c>
      <c r="F13" s="79" t="s">
        <v>243</v>
      </c>
      <c r="G13" s="71"/>
      <c r="H13" s="71"/>
      <c r="I13" s="71"/>
      <c r="J13" s="87"/>
      <c r="K13" s="88"/>
      <c r="L13" s="89"/>
      <c r="M13" s="71"/>
    </row>
    <row r="14" s="4" customFormat="1" ht="40" customHeight="1" spans="1:13">
      <c r="A14" s="71"/>
      <c r="B14" s="71"/>
      <c r="C14" s="72"/>
      <c r="D14" s="71"/>
      <c r="E14" s="71" t="s">
        <v>234</v>
      </c>
      <c r="F14" s="71" t="s">
        <v>235</v>
      </c>
      <c r="G14" s="71"/>
      <c r="H14" s="71"/>
      <c r="I14" s="71"/>
      <c r="J14" s="85"/>
      <c r="K14" s="71"/>
      <c r="L14" s="71"/>
      <c r="M14" s="71"/>
    </row>
    <row r="15" s="4" customFormat="1" ht="40" customHeight="1" spans="1:13">
      <c r="A15" s="71"/>
      <c r="B15" s="71"/>
      <c r="C15" s="72"/>
      <c r="D15" s="71"/>
      <c r="E15" s="73" t="s">
        <v>236</v>
      </c>
      <c r="F15" s="71" t="s">
        <v>237</v>
      </c>
      <c r="G15" s="71"/>
      <c r="H15" s="71"/>
      <c r="I15" s="71"/>
      <c r="J15" s="85"/>
      <c r="K15" s="71"/>
      <c r="L15" s="71"/>
      <c r="M15" s="71"/>
    </row>
    <row r="16" s="4" customFormat="1" ht="40" customHeight="1" spans="1:13">
      <c r="A16" s="71"/>
      <c r="B16" s="71"/>
      <c r="C16" s="72"/>
      <c r="D16" s="71"/>
      <c r="E16" s="74"/>
      <c r="F16" s="71" t="s">
        <v>238</v>
      </c>
      <c r="G16" s="71"/>
      <c r="H16" s="71"/>
      <c r="I16" s="71"/>
      <c r="J16" s="85"/>
      <c r="K16" s="71"/>
      <c r="L16" s="71"/>
      <c r="M16" s="71"/>
    </row>
    <row r="17" s="4" customFormat="1" ht="40" customHeight="1" spans="1:13">
      <c r="A17" s="71"/>
      <c r="B17" s="71"/>
      <c r="C17" s="72"/>
      <c r="D17" s="71"/>
      <c r="E17" s="74"/>
      <c r="F17" s="71" t="s">
        <v>239</v>
      </c>
      <c r="G17" s="71"/>
      <c r="H17" s="71"/>
      <c r="I17" s="71"/>
      <c r="J17" s="85"/>
      <c r="K17" s="71"/>
      <c r="L17" s="71"/>
      <c r="M17" s="71"/>
    </row>
    <row r="18" s="4" customFormat="1" ht="40" customHeight="1" spans="1:13">
      <c r="A18" s="71"/>
      <c r="B18" s="71"/>
      <c r="C18" s="72"/>
      <c r="D18" s="71"/>
      <c r="E18" s="78" t="s">
        <v>240</v>
      </c>
      <c r="F18" s="79" t="s">
        <v>241</v>
      </c>
      <c r="G18" s="71"/>
      <c r="H18" s="71"/>
      <c r="I18" s="71"/>
      <c r="J18" s="85"/>
      <c r="K18" s="71"/>
      <c r="L18" s="71"/>
      <c r="M18" s="71"/>
    </row>
    <row r="19" s="4" customFormat="1" ht="67.5" customHeight="1" spans="1:13">
      <c r="A19" s="71"/>
      <c r="B19" s="71"/>
      <c r="C19" s="72"/>
      <c r="D19" s="71"/>
      <c r="E19" s="78" t="s">
        <v>242</v>
      </c>
      <c r="F19" s="79" t="s">
        <v>243</v>
      </c>
      <c r="G19" s="71"/>
      <c r="H19" s="71"/>
      <c r="I19" s="71"/>
      <c r="J19" s="87"/>
      <c r="K19" s="88"/>
      <c r="L19" s="89"/>
      <c r="M19" s="71"/>
    </row>
    <row r="20" ht="20" customHeight="1" spans="1:1">
      <c r="A20" t="s">
        <v>244</v>
      </c>
    </row>
  </sheetData>
  <mergeCells count="20">
    <mergeCell ref="A1:M1"/>
    <mergeCell ref="K2:M2"/>
    <mergeCell ref="A3:D3"/>
    <mergeCell ref="K3:M3"/>
    <mergeCell ref="E4:M4"/>
    <mergeCell ref="A6:B6"/>
    <mergeCell ref="A4:A5"/>
    <mergeCell ref="A8:A13"/>
    <mergeCell ref="A14:A19"/>
    <mergeCell ref="B4:B5"/>
    <mergeCell ref="B8:B13"/>
    <mergeCell ref="B14:B19"/>
    <mergeCell ref="C4:C5"/>
    <mergeCell ref="C8:C13"/>
    <mergeCell ref="C14:C19"/>
    <mergeCell ref="D4:D5"/>
    <mergeCell ref="D8:D13"/>
    <mergeCell ref="D14:D19"/>
    <mergeCell ref="E9:E11"/>
    <mergeCell ref="E15:E17"/>
  </mergeCells>
  <printOptions horizontalCentered="1"/>
  <pageMargins left="0.314583333333333" right="0.314583333333333" top="0.314583333333333" bottom="0.156944444444444" header="0.511805555555556" footer="0.511805555555556"/>
  <pageSetup paperSize="9" scale="65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20"/>
  <sheetViews>
    <sheetView zoomScale="85" zoomScaleNormal="85" workbookViewId="0">
      <selection activeCell="M19" sqref="M19:R19"/>
    </sheetView>
  </sheetViews>
  <sheetFormatPr defaultColWidth="8" defaultRowHeight="12.75" customHeight="1"/>
  <cols>
    <col min="1" max="1" width="8.65833333333333" style="6" customWidth="1"/>
    <col min="2" max="2" width="13.375" style="2" customWidth="1"/>
    <col min="3" max="3" width="8.675" style="2" customWidth="1"/>
    <col min="4" max="4" width="8.075" style="2" customWidth="1"/>
    <col min="5" max="5" width="10.625" style="2" customWidth="1"/>
    <col min="6" max="6" width="8.625" style="2" customWidth="1"/>
    <col min="7" max="7" width="5.575" style="2" customWidth="1"/>
    <col min="8" max="8" width="7.20833333333333" style="2" customWidth="1"/>
    <col min="9" max="9" width="7.05" style="2" customWidth="1"/>
    <col min="10" max="10" width="19.1083333333333" style="2" customWidth="1"/>
    <col min="11" max="11" width="10.2916666666667" style="2" customWidth="1"/>
    <col min="12" max="12" width="19.125" style="2" customWidth="1"/>
    <col min="13" max="13" width="15.1333333333333" style="6" customWidth="1"/>
    <col min="14" max="16" width="11.5083333333333" style="6" customWidth="1"/>
    <col min="17" max="18" width="30.625" style="6" customWidth="1"/>
    <col min="19" max="19" width="8.625" style="6" customWidth="1"/>
    <col min="20" max="16384" width="8" style="6"/>
  </cols>
  <sheetData>
    <row r="1" s="1" customFormat="1" ht="60" customHeight="1" spans="1:19">
      <c r="A1" s="7" t="s">
        <v>245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</row>
    <row r="2" s="2" customFormat="1" ht="25" customHeight="1" spans="2:19">
      <c r="B2" s="8"/>
      <c r="C2" s="8"/>
      <c r="D2" s="8"/>
      <c r="E2" s="8"/>
      <c r="F2" s="8"/>
      <c r="G2" s="8"/>
      <c r="H2" s="8"/>
      <c r="I2" s="8"/>
      <c r="J2" s="8"/>
      <c r="K2" s="8"/>
      <c r="L2" s="22"/>
      <c r="Q2" s="55" t="s">
        <v>246</v>
      </c>
      <c r="R2" s="55"/>
      <c r="S2" s="55"/>
    </row>
    <row r="3" s="2" customFormat="1" ht="25" customHeight="1" spans="1:19">
      <c r="A3" s="9" t="s">
        <v>219</v>
      </c>
      <c r="B3" s="10"/>
      <c r="C3" s="10"/>
      <c r="D3" s="10"/>
      <c r="E3" s="10"/>
      <c r="F3" s="10"/>
      <c r="G3" s="10"/>
      <c r="H3" s="10"/>
      <c r="I3" s="10"/>
      <c r="J3" s="23"/>
      <c r="K3" s="23"/>
      <c r="L3" s="24"/>
      <c r="Q3" s="55" t="s">
        <v>3</v>
      </c>
      <c r="R3" s="55"/>
      <c r="S3" s="55"/>
    </row>
    <row r="4" s="2" customFormat="1" ht="25" customHeight="1" spans="1:19">
      <c r="A4" s="11" t="s">
        <v>247</v>
      </c>
      <c r="B4" s="12" t="s">
        <v>204</v>
      </c>
      <c r="C4" s="13" t="s">
        <v>248</v>
      </c>
      <c r="D4" s="13"/>
      <c r="E4" s="13"/>
      <c r="F4" s="13"/>
      <c r="G4" s="13"/>
      <c r="H4" s="13"/>
      <c r="I4" s="25"/>
      <c r="J4" s="11" t="s">
        <v>249</v>
      </c>
      <c r="K4" s="26" t="s">
        <v>250</v>
      </c>
      <c r="L4" s="26"/>
      <c r="M4" s="26"/>
      <c r="N4" s="26"/>
      <c r="O4" s="26"/>
      <c r="P4" s="26"/>
      <c r="Q4" s="26"/>
      <c r="R4" s="26"/>
      <c r="S4" s="26"/>
    </row>
    <row r="5" s="2" customFormat="1" ht="25" customHeight="1" spans="1:19">
      <c r="A5" s="11"/>
      <c r="B5" s="12"/>
      <c r="C5" s="13" t="s">
        <v>222</v>
      </c>
      <c r="D5" s="14" t="s">
        <v>251</v>
      </c>
      <c r="E5" s="14"/>
      <c r="F5" s="14"/>
      <c r="G5" s="14"/>
      <c r="H5" s="13" t="s">
        <v>252</v>
      </c>
      <c r="I5" s="25"/>
      <c r="J5" s="11"/>
      <c r="K5" s="26"/>
      <c r="L5" s="26"/>
      <c r="M5" s="26"/>
      <c r="N5" s="26"/>
      <c r="O5" s="26"/>
      <c r="P5" s="26"/>
      <c r="Q5" s="26"/>
      <c r="R5" s="26"/>
      <c r="S5" s="26"/>
    </row>
    <row r="6" s="2" customFormat="1" ht="50" customHeight="1" spans="1:19">
      <c r="A6" s="15"/>
      <c r="B6" s="16"/>
      <c r="C6" s="17"/>
      <c r="D6" s="18" t="s">
        <v>102</v>
      </c>
      <c r="E6" s="18" t="s">
        <v>253</v>
      </c>
      <c r="F6" s="18" t="s">
        <v>254</v>
      </c>
      <c r="G6" s="18" t="s">
        <v>255</v>
      </c>
      <c r="H6" s="18" t="s">
        <v>95</v>
      </c>
      <c r="I6" s="27" t="s">
        <v>96</v>
      </c>
      <c r="J6" s="11"/>
      <c r="K6" s="11" t="s">
        <v>225</v>
      </c>
      <c r="L6" s="11" t="s">
        <v>226</v>
      </c>
      <c r="M6" s="11" t="s">
        <v>227</v>
      </c>
      <c r="N6" s="11" t="s">
        <v>232</v>
      </c>
      <c r="O6" s="11" t="s">
        <v>228</v>
      </c>
      <c r="P6" s="11" t="s">
        <v>256</v>
      </c>
      <c r="Q6" s="11" t="s">
        <v>257</v>
      </c>
      <c r="R6" s="11" t="s">
        <v>258</v>
      </c>
      <c r="S6" s="11" t="s">
        <v>233</v>
      </c>
    </row>
    <row r="7" s="3" customFormat="1" ht="38" customHeight="1" spans="1:19">
      <c r="A7" s="19">
        <v>410001</v>
      </c>
      <c r="B7" s="20" t="s">
        <v>212</v>
      </c>
      <c r="C7" s="20">
        <v>866.64</v>
      </c>
      <c r="D7" s="20">
        <v>866.64</v>
      </c>
      <c r="E7" s="21"/>
      <c r="F7" s="21"/>
      <c r="G7" s="21"/>
      <c r="H7" s="20">
        <v>866.64</v>
      </c>
      <c r="I7" s="21"/>
      <c r="J7" s="28" t="s">
        <v>259</v>
      </c>
      <c r="K7" s="29" t="s">
        <v>236</v>
      </c>
      <c r="L7" s="29" t="s">
        <v>237</v>
      </c>
      <c r="M7" s="30" t="s">
        <v>260</v>
      </c>
      <c r="N7" s="31" t="s">
        <v>261</v>
      </c>
      <c r="O7" s="32">
        <v>1000</v>
      </c>
      <c r="P7" s="33" t="s">
        <v>262</v>
      </c>
      <c r="Q7" s="30" t="s">
        <v>263</v>
      </c>
      <c r="R7" s="56" t="s">
        <v>264</v>
      </c>
      <c r="S7" s="57">
        <v>10</v>
      </c>
    </row>
    <row r="8" s="3" customFormat="1" ht="37" customHeight="1" spans="1:19">
      <c r="A8" s="19"/>
      <c r="B8" s="20"/>
      <c r="C8" s="20"/>
      <c r="D8" s="20"/>
      <c r="E8" s="21"/>
      <c r="F8" s="21"/>
      <c r="G8" s="21"/>
      <c r="H8" s="20"/>
      <c r="I8" s="21"/>
      <c r="J8" s="34"/>
      <c r="K8" s="35"/>
      <c r="L8" s="35"/>
      <c r="M8" s="36" t="s">
        <v>265</v>
      </c>
      <c r="N8" s="37" t="s">
        <v>261</v>
      </c>
      <c r="O8" s="38">
        <v>150</v>
      </c>
      <c r="P8" s="37" t="s">
        <v>266</v>
      </c>
      <c r="Q8" s="36" t="s">
        <v>267</v>
      </c>
      <c r="R8" s="50" t="s">
        <v>264</v>
      </c>
      <c r="S8" s="58">
        <v>10</v>
      </c>
    </row>
    <row r="9" s="4" customFormat="1" ht="34" customHeight="1" spans="1:19">
      <c r="A9" s="19"/>
      <c r="B9" s="20"/>
      <c r="C9" s="20"/>
      <c r="D9" s="20"/>
      <c r="E9" s="21"/>
      <c r="F9" s="21"/>
      <c r="G9" s="21"/>
      <c r="H9" s="20"/>
      <c r="I9" s="21"/>
      <c r="J9" s="34"/>
      <c r="K9" s="35"/>
      <c r="L9" s="39"/>
      <c r="M9" s="40" t="s">
        <v>268</v>
      </c>
      <c r="N9" s="41" t="s">
        <v>261</v>
      </c>
      <c r="O9" s="42">
        <v>2</v>
      </c>
      <c r="P9" s="41" t="s">
        <v>269</v>
      </c>
      <c r="Q9" s="40" t="s">
        <v>270</v>
      </c>
      <c r="R9" s="40" t="s">
        <v>271</v>
      </c>
      <c r="S9" s="58">
        <v>10</v>
      </c>
    </row>
    <row r="10" s="4" customFormat="1" ht="31" customHeight="1" spans="1:19">
      <c r="A10" s="19"/>
      <c r="B10" s="20"/>
      <c r="C10" s="20"/>
      <c r="D10" s="20"/>
      <c r="E10" s="21"/>
      <c r="F10" s="21"/>
      <c r="G10" s="21"/>
      <c r="H10" s="20"/>
      <c r="I10" s="21"/>
      <c r="J10" s="34" t="s">
        <v>272</v>
      </c>
      <c r="K10" s="35"/>
      <c r="L10" s="20" t="s">
        <v>238</v>
      </c>
      <c r="M10" s="40" t="s">
        <v>260</v>
      </c>
      <c r="N10" s="41" t="s">
        <v>273</v>
      </c>
      <c r="O10" s="43">
        <v>40</v>
      </c>
      <c r="P10" s="43" t="s">
        <v>274</v>
      </c>
      <c r="Q10" s="40" t="s">
        <v>275</v>
      </c>
      <c r="R10" s="40" t="s">
        <v>276</v>
      </c>
      <c r="S10" s="58">
        <v>5</v>
      </c>
    </row>
    <row r="11" s="4" customFormat="1" ht="30" customHeight="1" spans="1:19">
      <c r="A11" s="19"/>
      <c r="B11" s="20"/>
      <c r="C11" s="20"/>
      <c r="D11" s="20"/>
      <c r="E11" s="21"/>
      <c r="F11" s="21"/>
      <c r="G11" s="21"/>
      <c r="H11" s="20"/>
      <c r="I11" s="21"/>
      <c r="J11" s="34"/>
      <c r="K11" s="35"/>
      <c r="L11" s="20"/>
      <c r="M11" s="40" t="s">
        <v>277</v>
      </c>
      <c r="N11" s="43" t="s">
        <v>278</v>
      </c>
      <c r="O11" s="44">
        <v>0</v>
      </c>
      <c r="P11" s="42" t="s">
        <v>279</v>
      </c>
      <c r="Q11" s="40" t="s">
        <v>280</v>
      </c>
      <c r="R11" s="40" t="s">
        <v>281</v>
      </c>
      <c r="S11" s="58">
        <v>5</v>
      </c>
    </row>
    <row r="12" s="4" customFormat="1" ht="29" customHeight="1" spans="1:19">
      <c r="A12" s="19"/>
      <c r="B12" s="20"/>
      <c r="C12" s="20"/>
      <c r="D12" s="20"/>
      <c r="E12" s="21"/>
      <c r="F12" s="21"/>
      <c r="G12" s="21"/>
      <c r="H12" s="20"/>
      <c r="I12" s="21"/>
      <c r="J12" s="34"/>
      <c r="K12" s="35"/>
      <c r="L12" s="20"/>
      <c r="M12" s="40" t="s">
        <v>268</v>
      </c>
      <c r="N12" s="43" t="s">
        <v>278</v>
      </c>
      <c r="O12" s="42">
        <v>5</v>
      </c>
      <c r="P12" s="42" t="s">
        <v>282</v>
      </c>
      <c r="Q12" s="40" t="s">
        <v>283</v>
      </c>
      <c r="R12" s="40" t="s">
        <v>284</v>
      </c>
      <c r="S12" s="58">
        <v>10</v>
      </c>
    </row>
    <row r="13" s="4" customFormat="1" ht="46" customHeight="1" spans="1:19">
      <c r="A13" s="19"/>
      <c r="B13" s="20"/>
      <c r="C13" s="20"/>
      <c r="D13" s="20"/>
      <c r="E13" s="21"/>
      <c r="F13" s="21"/>
      <c r="G13" s="21"/>
      <c r="H13" s="20"/>
      <c r="I13" s="21"/>
      <c r="J13" s="45" t="s">
        <v>285</v>
      </c>
      <c r="K13" s="35"/>
      <c r="L13" s="46" t="s">
        <v>239</v>
      </c>
      <c r="M13" s="40" t="s">
        <v>286</v>
      </c>
      <c r="N13" s="41" t="s">
        <v>287</v>
      </c>
      <c r="O13" s="47" t="s">
        <v>288</v>
      </c>
      <c r="P13" s="44" t="s">
        <v>289</v>
      </c>
      <c r="Q13" s="40" t="s">
        <v>288</v>
      </c>
      <c r="R13" s="40" t="s">
        <v>288</v>
      </c>
      <c r="S13" s="58">
        <v>5</v>
      </c>
    </row>
    <row r="14" s="4" customFormat="1" ht="63" customHeight="1" spans="1:19">
      <c r="A14" s="19"/>
      <c r="B14" s="20"/>
      <c r="C14" s="20"/>
      <c r="D14" s="20"/>
      <c r="E14" s="21"/>
      <c r="F14" s="21"/>
      <c r="G14" s="21"/>
      <c r="H14" s="20"/>
      <c r="I14" s="21"/>
      <c r="J14" s="45" t="s">
        <v>290</v>
      </c>
      <c r="K14" s="48"/>
      <c r="L14" s="46" t="s">
        <v>234</v>
      </c>
      <c r="M14" s="40" t="s">
        <v>291</v>
      </c>
      <c r="N14" s="41" t="s">
        <v>278</v>
      </c>
      <c r="O14" s="42">
        <v>100</v>
      </c>
      <c r="P14" s="42" t="s">
        <v>274</v>
      </c>
      <c r="Q14" s="59" t="s">
        <v>292</v>
      </c>
      <c r="R14" s="50" t="s">
        <v>293</v>
      </c>
      <c r="S14" s="58">
        <v>5</v>
      </c>
    </row>
    <row r="15" s="4" customFormat="1" ht="30" customHeight="1" spans="1:19">
      <c r="A15" s="19"/>
      <c r="B15" s="20"/>
      <c r="C15" s="20"/>
      <c r="D15" s="20"/>
      <c r="E15" s="21"/>
      <c r="F15" s="21"/>
      <c r="G15" s="21"/>
      <c r="H15" s="20"/>
      <c r="I15" s="21"/>
      <c r="J15" s="34" t="s">
        <v>294</v>
      </c>
      <c r="K15" s="29" t="s">
        <v>240</v>
      </c>
      <c r="L15" s="46" t="s">
        <v>295</v>
      </c>
      <c r="M15" s="40" t="s">
        <v>260</v>
      </c>
      <c r="N15" s="43" t="s">
        <v>261</v>
      </c>
      <c r="O15" s="44">
        <v>500</v>
      </c>
      <c r="P15" s="43" t="s">
        <v>296</v>
      </c>
      <c r="Q15" s="40" t="s">
        <v>297</v>
      </c>
      <c r="R15" s="40" t="s">
        <v>298</v>
      </c>
      <c r="S15" s="58">
        <v>5</v>
      </c>
    </row>
    <row r="16" s="5" customFormat="1" ht="35" customHeight="1" spans="1:19">
      <c r="A16" s="19"/>
      <c r="B16" s="20"/>
      <c r="C16" s="20"/>
      <c r="D16" s="20"/>
      <c r="E16" s="21"/>
      <c r="F16" s="21"/>
      <c r="G16" s="21"/>
      <c r="H16" s="20"/>
      <c r="I16" s="21"/>
      <c r="J16" s="34"/>
      <c r="K16" s="35"/>
      <c r="L16" s="49" t="s">
        <v>241</v>
      </c>
      <c r="M16" s="40" t="s">
        <v>299</v>
      </c>
      <c r="N16" s="41" t="s">
        <v>287</v>
      </c>
      <c r="O16" s="50" t="s">
        <v>300</v>
      </c>
      <c r="P16" s="44" t="s">
        <v>289</v>
      </c>
      <c r="Q16" s="40" t="s">
        <v>300</v>
      </c>
      <c r="R16" s="40" t="s">
        <v>298</v>
      </c>
      <c r="S16" s="58">
        <v>5</v>
      </c>
    </row>
    <row r="17" s="2" customFormat="1" ht="30" customHeight="1" spans="1:19">
      <c r="A17" s="19"/>
      <c r="B17" s="20"/>
      <c r="C17" s="20"/>
      <c r="D17" s="20"/>
      <c r="E17" s="21"/>
      <c r="F17" s="21"/>
      <c r="G17" s="21"/>
      <c r="H17" s="20"/>
      <c r="I17" s="21"/>
      <c r="J17" s="45"/>
      <c r="K17" s="35"/>
      <c r="L17" s="49"/>
      <c r="M17" s="40" t="s">
        <v>301</v>
      </c>
      <c r="N17" s="41" t="s">
        <v>287</v>
      </c>
      <c r="O17" s="40" t="s">
        <v>302</v>
      </c>
      <c r="P17" s="44" t="s">
        <v>289</v>
      </c>
      <c r="Q17" s="40" t="s">
        <v>303</v>
      </c>
      <c r="R17" s="40" t="s">
        <v>298</v>
      </c>
      <c r="S17" s="58">
        <v>5</v>
      </c>
    </row>
    <row r="18" s="2" customFormat="1" ht="31" customHeight="1" spans="1:19">
      <c r="A18" s="19"/>
      <c r="B18" s="20"/>
      <c r="C18" s="20"/>
      <c r="D18" s="20"/>
      <c r="E18" s="21"/>
      <c r="F18" s="21"/>
      <c r="G18" s="21"/>
      <c r="H18" s="20"/>
      <c r="I18" s="21"/>
      <c r="J18" s="45"/>
      <c r="K18" s="35"/>
      <c r="L18" s="51" t="s">
        <v>304</v>
      </c>
      <c r="M18" s="40" t="s">
        <v>305</v>
      </c>
      <c r="N18" s="41" t="s">
        <v>278</v>
      </c>
      <c r="O18" s="51">
        <v>1</v>
      </c>
      <c r="P18" s="52" t="s">
        <v>262</v>
      </c>
      <c r="Q18" s="40" t="s">
        <v>306</v>
      </c>
      <c r="R18" s="40" t="s">
        <v>307</v>
      </c>
      <c r="S18" s="58">
        <v>5</v>
      </c>
    </row>
    <row r="19" s="2" customFormat="1" ht="32" customHeight="1" spans="1:19">
      <c r="A19" s="19"/>
      <c r="B19" s="20"/>
      <c r="C19" s="20"/>
      <c r="D19" s="20"/>
      <c r="E19" s="21"/>
      <c r="F19" s="21"/>
      <c r="G19" s="21"/>
      <c r="H19" s="20"/>
      <c r="I19" s="21"/>
      <c r="J19" s="45"/>
      <c r="K19" s="48"/>
      <c r="L19" s="51" t="s">
        <v>308</v>
      </c>
      <c r="M19" s="50" t="s">
        <v>309</v>
      </c>
      <c r="N19" s="41" t="s">
        <v>287</v>
      </c>
      <c r="O19" s="47" t="s">
        <v>309</v>
      </c>
      <c r="P19" s="52" t="s">
        <v>289</v>
      </c>
      <c r="Q19" s="40" t="s">
        <v>309</v>
      </c>
      <c r="R19" s="40" t="s">
        <v>309</v>
      </c>
      <c r="S19" s="58"/>
    </row>
    <row r="20" ht="32" customHeight="1" spans="1:19">
      <c r="A20" s="19"/>
      <c r="B20" s="20"/>
      <c r="C20" s="20"/>
      <c r="D20" s="20"/>
      <c r="E20" s="21"/>
      <c r="F20" s="21"/>
      <c r="G20" s="21"/>
      <c r="H20" s="20"/>
      <c r="I20" s="21"/>
      <c r="J20" s="53"/>
      <c r="K20" s="51" t="s">
        <v>242</v>
      </c>
      <c r="L20" s="51" t="s">
        <v>243</v>
      </c>
      <c r="M20" s="40" t="s">
        <v>243</v>
      </c>
      <c r="N20" s="41" t="s">
        <v>261</v>
      </c>
      <c r="O20" s="54">
        <v>95</v>
      </c>
      <c r="P20" s="54" t="s">
        <v>274</v>
      </c>
      <c r="Q20" s="40" t="s">
        <v>310</v>
      </c>
      <c r="R20" s="50" t="s">
        <v>311</v>
      </c>
      <c r="S20" s="58">
        <v>10</v>
      </c>
    </row>
  </sheetData>
  <mergeCells count="29">
    <mergeCell ref="A1:S1"/>
    <mergeCell ref="Q2:S2"/>
    <mergeCell ref="A3:I3"/>
    <mergeCell ref="Q3:S3"/>
    <mergeCell ref="C4:I4"/>
    <mergeCell ref="D5:G5"/>
    <mergeCell ref="H5:I5"/>
    <mergeCell ref="A4:A6"/>
    <mergeCell ref="A7:A20"/>
    <mergeCell ref="B4:B6"/>
    <mergeCell ref="B7:B20"/>
    <mergeCell ref="C5:C6"/>
    <mergeCell ref="C7:C20"/>
    <mergeCell ref="D7:D20"/>
    <mergeCell ref="E7:E20"/>
    <mergeCell ref="F7:F20"/>
    <mergeCell ref="G7:G20"/>
    <mergeCell ref="H7:H20"/>
    <mergeCell ref="I7:I20"/>
    <mergeCell ref="J4:J6"/>
    <mergeCell ref="J7:J9"/>
    <mergeCell ref="J10:J12"/>
    <mergeCell ref="J15:J16"/>
    <mergeCell ref="K7:K14"/>
    <mergeCell ref="K15:K19"/>
    <mergeCell ref="L7:L9"/>
    <mergeCell ref="L10:L12"/>
    <mergeCell ref="L16:L17"/>
    <mergeCell ref="K4:S5"/>
  </mergeCells>
  <printOptions horizontalCentered="1"/>
  <pageMargins left="0.314583333333333" right="0.314583333333333" top="0.314583333333333" bottom="0.156944444444444" header="0.511805555555556" footer="0.511805555555556"/>
  <pageSetup paperSize="9" scale="53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部门收支总体情况表</vt:lpstr>
      <vt:lpstr>部门收入总体情况表</vt:lpstr>
      <vt:lpstr>部门支出总体情况表</vt:lpstr>
      <vt:lpstr>财政拨款收支情况表</vt:lpstr>
      <vt:lpstr>一般公共预算支出表</vt:lpstr>
      <vt:lpstr>一般公共预算基本支出表</vt:lpstr>
      <vt:lpstr>一般公共预算“三公”经费支出表</vt:lpstr>
      <vt:lpstr>政府性基金预算支出表</vt:lpstr>
      <vt:lpstr>项目支出绩效目标表</vt:lpstr>
      <vt:lpstr>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saya</cp:lastModifiedBy>
  <dcterms:created xsi:type="dcterms:W3CDTF">2016-09-05T08:36:52Z</dcterms:created>
  <cp:lastPrinted>2018-02-08T01:59:14Z</cp:lastPrinted>
  <dcterms:modified xsi:type="dcterms:W3CDTF">2024-09-26T08:30:51Z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75B9ED0DDB8B458FB4FC08D5581472AE_13</vt:lpwstr>
  </property>
</Properties>
</file>