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<sst xmlns="http://schemas.openxmlformats.org/spreadsheetml/2006/main" count="50" uniqueCount="33">
  <si>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2024年度绿色种养循环农业试点项目实施情况信息平台数据汇总表</t>
  </si>
  <si>
    <t xml:space="preserve">  截止日期：2025年8月31日</t>
  </si>
  <si>
    <t>序号</t>
  </si>
  <si>
    <t>第三方服务组织名称</t>
  </si>
  <si>
    <t>对接养殖场数量</t>
  </si>
  <si>
    <t>粪污收集数量（吨）</t>
  </si>
  <si>
    <t>对接种植户数量</t>
  </si>
  <si>
    <t>中标合同签订还田数量（吨）</t>
  </si>
  <si>
    <t>信息平台终审还田数量（吨）</t>
  </si>
  <si>
    <t>还田数量完成情况占比（%）</t>
  </si>
  <si>
    <t>中标合同签订还田面积（亩）</t>
  </si>
  <si>
    <t>信息平台终审还田面积（亩）</t>
  </si>
  <si>
    <t>还田面积完成情况占比（%）</t>
  </si>
  <si>
    <t>综合完成比例（按沼液+堆肥还田数量核算）</t>
  </si>
  <si>
    <t>绩效
评价</t>
  </si>
  <si>
    <t>沼液</t>
  </si>
  <si>
    <t>固粪</t>
  </si>
  <si>
    <t>堆肥</t>
  </si>
  <si>
    <t>祁阳新龙现代农业开发
有限责任公司</t>
  </si>
  <si>
    <t>优秀</t>
  </si>
  <si>
    <t>祁阳县白玉堂种养
专业合作社</t>
  </si>
  <si>
    <t>祁阳聚瑞生态农业发展
有限公司</t>
  </si>
  <si>
    <t>良好</t>
  </si>
  <si>
    <t>湖南科森农业股份有限公司</t>
  </si>
  <si>
    <t>祁阳县天子龙蔬菜
专业合作社</t>
  </si>
  <si>
    <t>永州市农王农业开发
有限公司</t>
  </si>
  <si>
    <t>合格</t>
  </si>
  <si>
    <t>长沙广安生物科技有限公司</t>
  </si>
  <si>
    <t>永州绿而康农业发展
股份有限公司</t>
  </si>
  <si>
    <t>不合格</t>
  </si>
  <si>
    <t>祁阳市振宏农业发展
有限公司</t>
  </si>
  <si>
    <t>祁阳新农科种养专业合作社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</si>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</sst>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selection activeCell="M14" sqref="M14"/>
    </sheetView>
  </sheetViews>
  <sheetFormatPr defaultColWidth="8.72727272727273" defaultRowHeight="14"/>
  <cols>
    <col min="1" max="1" width="4.09090909090909" customWidth="1"/>
    <col min="2" max="2" width="19.6272727272727" customWidth="1"/>
    <col min="3" max="5" width="7.75454545454545" customWidth="1"/>
    <col min="6" max="6" width="6.75454545454545" customWidth="1"/>
    <col min="7" max="7" width="6.12727272727273" customWidth="1"/>
    <col min="8" max="8" width="6.25454545454545" customWidth="1"/>
    <col min="9" max="9" width="6.5" customWidth="1"/>
    <col min="10" max="10" width="6.12727272727273" customWidth="1"/>
    <col min="11" max="11" width="6.5" customWidth="1"/>
    <col min="12" max="12" width="6.12727272727273" customWidth="1"/>
    <col min="13" max="13" width="5.62727272727273" customWidth="1"/>
    <col min="14" max="16" width="5.87272727272727" customWidth="1"/>
    <col min="17" max="17" width="6.12727272727273" customWidth="1"/>
    <col min="18" max="18" width="6.5" customWidth="1"/>
    <col min="19" max="19" width="7.62727272727273" customWidth="1"/>
    <col min="20" max="20" width="6.12727272727273" customWidth="1"/>
  </cols>
  <sheetData>
    <row r="1" ht="48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8" customHeight="1" spans="1:19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1</v>
      </c>
      <c r="N2" s="4"/>
      <c r="O2" s="4"/>
      <c r="P2" s="4"/>
      <c r="Q2" s="4"/>
      <c r="R2" s="4"/>
      <c r="S2" s="3"/>
    </row>
    <row r="3" ht="53" customHeight="1" spans="1:20">
      <c r="A3" s="5" t="s">
        <v>2</v>
      </c>
      <c r="B3" s="6" t="s">
        <v>3</v>
      </c>
      <c r="C3" s="6" t="s">
        <v>4</v>
      </c>
      <c r="D3" s="7" t="s">
        <v>5</v>
      </c>
      <c r="E3" s="8"/>
      <c r="F3" s="6" t="s">
        <v>6</v>
      </c>
      <c r="G3" s="9" t="s">
        <v>7</v>
      </c>
      <c r="H3" s="10"/>
      <c r="I3" s="9" t="s">
        <v>8</v>
      </c>
      <c r="J3" s="10"/>
      <c r="K3" s="9" t="s">
        <v>9</v>
      </c>
      <c r="L3" s="10"/>
      <c r="M3" s="9" t="s">
        <v>10</v>
      </c>
      <c r="N3" s="10"/>
      <c r="O3" s="9" t="s">
        <v>11</v>
      </c>
      <c r="P3" s="10"/>
      <c r="Q3" s="9" t="s">
        <v>12</v>
      </c>
      <c r="R3" s="10"/>
      <c r="S3" s="6" t="s">
        <v>13</v>
      </c>
      <c r="T3" s="10" t="s">
        <v>14</v>
      </c>
    </row>
    <row r="4" ht="29" customHeight="1" spans="1:20">
      <c r="A4" s="5"/>
      <c r="B4" s="11"/>
      <c r="C4" s="11"/>
      <c r="D4" s="5" t="s">
        <v>15</v>
      </c>
      <c r="E4" s="5" t="s">
        <v>16</v>
      </c>
      <c r="F4" s="11"/>
      <c r="G4" s="5" t="s">
        <v>15</v>
      </c>
      <c r="H4" s="5" t="s">
        <v>17</v>
      </c>
      <c r="I4" s="5" t="s">
        <v>15</v>
      </c>
      <c r="J4" s="5" t="s">
        <v>17</v>
      </c>
      <c r="K4" s="5" t="s">
        <v>15</v>
      </c>
      <c r="L4" s="5" t="s">
        <v>17</v>
      </c>
      <c r="M4" s="5" t="s">
        <v>15</v>
      </c>
      <c r="N4" s="5" t="s">
        <v>17</v>
      </c>
      <c r="O4" s="5" t="s">
        <v>15</v>
      </c>
      <c r="P4" s="5" t="s">
        <v>17</v>
      </c>
      <c r="Q4" s="5" t="s">
        <v>15</v>
      </c>
      <c r="R4" s="5" t="s">
        <v>17</v>
      </c>
      <c r="S4" s="18"/>
      <c r="T4" s="19"/>
    </row>
    <row r="5" s="1" customFormat="1" ht="29" customHeight="1" spans="1:20">
      <c r="A5" s="12">
        <v>1</v>
      </c>
      <c r="B5" s="13" t="s">
        <v>18</v>
      </c>
      <c r="C5" s="12">
        <v>5</v>
      </c>
      <c r="D5" s="12">
        <v>8403.21</v>
      </c>
      <c r="E5" s="12">
        <v>5770</v>
      </c>
      <c r="F5" s="12">
        <v>26</v>
      </c>
      <c r="G5" s="12">
        <v>8191</v>
      </c>
      <c r="H5" s="12">
        <v>4774</v>
      </c>
      <c r="I5" s="12">
        <v>8403</v>
      </c>
      <c r="J5" s="12">
        <v>5090</v>
      </c>
      <c r="K5" s="17">
        <f t="shared" ref="K5:K14" si="0">I5/G5</f>
        <v>1.02588206568185</v>
      </c>
      <c r="L5" s="17">
        <f t="shared" ref="L5:L14" si="1">J5/H5</f>
        <v>1.06619187264349</v>
      </c>
      <c r="M5" s="12">
        <v>4096</v>
      </c>
      <c r="N5" s="12">
        <v>5770</v>
      </c>
      <c r="O5" s="12">
        <v>4162</v>
      </c>
      <c r="P5" s="12">
        <v>5928.8</v>
      </c>
      <c r="Q5" s="17">
        <f t="shared" ref="Q5:Q14" si="2">O5/M5</f>
        <v>1.01611328125</v>
      </c>
      <c r="R5" s="17">
        <f t="shared" ref="R5:R14" si="3">P5/N5</f>
        <v>1.02752166377816</v>
      </c>
      <c r="S5" s="17">
        <f t="shared" ref="S5:S14" si="4">(I5+J5)/(G5+H5)</f>
        <v>1.04072502892403</v>
      </c>
      <c r="T5" s="20" t="s">
        <v>19</v>
      </c>
    </row>
    <row r="6" s="1" customFormat="1" ht="29" customHeight="1" spans="1:20">
      <c r="A6" s="12">
        <v>2</v>
      </c>
      <c r="B6" s="13" t="s">
        <v>20</v>
      </c>
      <c r="C6" s="12">
        <v>5</v>
      </c>
      <c r="D6" s="12">
        <v>8978</v>
      </c>
      <c r="E6" s="12">
        <v>5982</v>
      </c>
      <c r="F6" s="12">
        <v>40</v>
      </c>
      <c r="G6" s="12">
        <v>8419</v>
      </c>
      <c r="H6" s="12">
        <v>5383</v>
      </c>
      <c r="I6" s="12">
        <v>8965.92</v>
      </c>
      <c r="J6" s="12">
        <v>5393.6</v>
      </c>
      <c r="K6" s="17">
        <f t="shared" si="0"/>
        <v>1.06496258463</v>
      </c>
      <c r="L6" s="17">
        <f t="shared" si="1"/>
        <v>1.00196916217722</v>
      </c>
      <c r="M6" s="12">
        <v>4209</v>
      </c>
      <c r="N6" s="12">
        <v>6374</v>
      </c>
      <c r="O6" s="12">
        <v>4419.4</v>
      </c>
      <c r="P6" s="12">
        <v>6404.4</v>
      </c>
      <c r="Q6" s="17">
        <f t="shared" si="2"/>
        <v>1.04998812069375</v>
      </c>
      <c r="R6" s="17">
        <f t="shared" si="3"/>
        <v>1.00476937558833</v>
      </c>
      <c r="S6" s="17">
        <f t="shared" si="4"/>
        <v>1.04039414577597</v>
      </c>
      <c r="T6" s="20" t="s">
        <v>19</v>
      </c>
    </row>
    <row r="7" s="1" customFormat="1" ht="29" customHeight="1" spans="1:20">
      <c r="A7" s="12">
        <v>3</v>
      </c>
      <c r="B7" s="13" t="s">
        <v>21</v>
      </c>
      <c r="C7" s="12">
        <v>4</v>
      </c>
      <c r="D7" s="12">
        <v>8636.5</v>
      </c>
      <c r="E7" s="12">
        <v>8213</v>
      </c>
      <c r="F7" s="12">
        <v>39</v>
      </c>
      <c r="G7" s="12">
        <v>8403</v>
      </c>
      <c r="H7" s="12">
        <v>5219</v>
      </c>
      <c r="I7" s="12">
        <v>8636.57</v>
      </c>
      <c r="J7" s="12">
        <v>4691.37</v>
      </c>
      <c r="K7" s="17">
        <f t="shared" si="0"/>
        <v>1.02779602522908</v>
      </c>
      <c r="L7" s="17">
        <f t="shared" si="1"/>
        <v>0.898902088522705</v>
      </c>
      <c r="M7" s="12">
        <v>4202</v>
      </c>
      <c r="N7" s="12">
        <v>6232</v>
      </c>
      <c r="O7" s="12">
        <v>4277</v>
      </c>
      <c r="P7" s="12">
        <v>6073.9</v>
      </c>
      <c r="Q7" s="17">
        <f t="shared" si="2"/>
        <v>1.01784864350309</v>
      </c>
      <c r="R7" s="17">
        <f t="shared" si="3"/>
        <v>0.974630937098845</v>
      </c>
      <c r="S7" s="17">
        <f t="shared" si="4"/>
        <v>0.978412861547497</v>
      </c>
      <c r="T7" s="20" t="s">
        <v>22</v>
      </c>
    </row>
    <row r="8" s="1" customFormat="1" ht="29" customHeight="1" spans="1:20">
      <c r="A8" s="12">
        <v>4</v>
      </c>
      <c r="B8" s="12" t="s">
        <v>23</v>
      </c>
      <c r="C8" s="12">
        <v>6</v>
      </c>
      <c r="D8" s="12">
        <v>8804.93</v>
      </c>
      <c r="E8" s="12">
        <v>9236.5</v>
      </c>
      <c r="F8" s="12">
        <v>49</v>
      </c>
      <c r="G8" s="12">
        <v>8834</v>
      </c>
      <c r="H8" s="12">
        <v>4815</v>
      </c>
      <c r="I8" s="12">
        <v>8113.23</v>
      </c>
      <c r="J8" s="12">
        <v>4363</v>
      </c>
      <c r="K8" s="17">
        <f t="shared" si="0"/>
        <v>0.918409553995925</v>
      </c>
      <c r="L8" s="17">
        <f t="shared" si="1"/>
        <v>0.906126687435099</v>
      </c>
      <c r="M8" s="12">
        <v>4417</v>
      </c>
      <c r="N8" s="12">
        <v>5898</v>
      </c>
      <c r="O8" s="12">
        <v>4192</v>
      </c>
      <c r="P8" s="12">
        <v>7837</v>
      </c>
      <c r="Q8" s="17">
        <f t="shared" si="2"/>
        <v>0.949060448268055</v>
      </c>
      <c r="R8" s="17">
        <f t="shared" si="3"/>
        <v>1.32875551034249</v>
      </c>
      <c r="S8" s="17">
        <f t="shared" si="4"/>
        <v>0.914076489120082</v>
      </c>
      <c r="T8" s="20" t="s">
        <v>22</v>
      </c>
    </row>
    <row r="9" s="1" customFormat="1" ht="29" customHeight="1" spans="1:20">
      <c r="A9" s="12">
        <v>5</v>
      </c>
      <c r="B9" s="13" t="s">
        <v>24</v>
      </c>
      <c r="C9" s="12">
        <v>5</v>
      </c>
      <c r="D9" s="12">
        <v>7739.38</v>
      </c>
      <c r="E9" s="12">
        <v>3370</v>
      </c>
      <c r="F9" s="12">
        <v>22</v>
      </c>
      <c r="G9" s="12">
        <v>7682</v>
      </c>
      <c r="H9" s="12">
        <v>5247</v>
      </c>
      <c r="I9" s="12">
        <v>7712</v>
      </c>
      <c r="J9" s="12">
        <v>3013.11</v>
      </c>
      <c r="K9" s="17">
        <f t="shared" si="0"/>
        <v>1.00390523301224</v>
      </c>
      <c r="L9" s="17">
        <f t="shared" si="1"/>
        <v>0.574253859348199</v>
      </c>
      <c r="M9" s="12">
        <v>3841</v>
      </c>
      <c r="N9" s="12">
        <v>6080</v>
      </c>
      <c r="O9" s="12">
        <v>3740.8</v>
      </c>
      <c r="P9" s="12">
        <v>3391.8</v>
      </c>
      <c r="Q9" s="17">
        <f t="shared" si="2"/>
        <v>0.973913043478261</v>
      </c>
      <c r="R9" s="17">
        <f t="shared" si="3"/>
        <v>0.557861842105263</v>
      </c>
      <c r="S9" s="17">
        <f t="shared" si="4"/>
        <v>0.82953902080594</v>
      </c>
      <c r="T9" s="20" t="s">
        <v>22</v>
      </c>
    </row>
    <row r="10" s="1" customFormat="1" ht="29" customHeight="1" spans="1:20">
      <c r="A10" s="12">
        <v>6</v>
      </c>
      <c r="B10" s="13" t="s">
        <v>25</v>
      </c>
      <c r="C10" s="12">
        <v>4</v>
      </c>
      <c r="D10" s="12">
        <v>8953.37</v>
      </c>
      <c r="E10" s="12">
        <v>6600</v>
      </c>
      <c r="F10" s="12">
        <v>7</v>
      </c>
      <c r="G10" s="12">
        <v>8265</v>
      </c>
      <c r="H10" s="12">
        <v>5209</v>
      </c>
      <c r="I10" s="12">
        <v>8916.06</v>
      </c>
      <c r="J10" s="12">
        <v>1733.44</v>
      </c>
      <c r="K10" s="17">
        <f t="shared" si="0"/>
        <v>1.07877313974592</v>
      </c>
      <c r="L10" s="17">
        <f t="shared" si="1"/>
        <v>0.332777884430793</v>
      </c>
      <c r="M10" s="12">
        <v>4132</v>
      </c>
      <c r="N10" s="12">
        <v>6194</v>
      </c>
      <c r="O10" s="12">
        <v>4456.9</v>
      </c>
      <c r="P10" s="12">
        <v>1728</v>
      </c>
      <c r="Q10" s="17">
        <f t="shared" si="2"/>
        <v>1.07863020329138</v>
      </c>
      <c r="R10" s="17">
        <f t="shared" si="3"/>
        <v>0.27897965773329</v>
      </c>
      <c r="S10" s="17">
        <f t="shared" si="4"/>
        <v>0.790374053733116</v>
      </c>
      <c r="T10" s="20" t="s">
        <v>26</v>
      </c>
    </row>
    <row r="11" s="1" customFormat="1" ht="29" customHeight="1" spans="1:20">
      <c r="A11" s="12">
        <v>7</v>
      </c>
      <c r="B11" s="12" t="s">
        <v>27</v>
      </c>
      <c r="C11" s="12">
        <v>3</v>
      </c>
      <c r="D11" s="12">
        <v>7000</v>
      </c>
      <c r="E11" s="12">
        <v>3300</v>
      </c>
      <c r="F11" s="12">
        <v>12</v>
      </c>
      <c r="G11" s="12">
        <v>8891</v>
      </c>
      <c r="H11" s="12">
        <v>5090</v>
      </c>
      <c r="I11" s="12">
        <v>6984.07</v>
      </c>
      <c r="J11" s="12">
        <v>3003.06</v>
      </c>
      <c r="K11" s="17">
        <f t="shared" si="0"/>
        <v>0.785521313687999</v>
      </c>
      <c r="L11" s="17">
        <f t="shared" si="1"/>
        <v>0.589992141453831</v>
      </c>
      <c r="M11" s="12">
        <v>4445</v>
      </c>
      <c r="N11" s="12">
        <v>6155</v>
      </c>
      <c r="O11" s="12">
        <v>3464.7</v>
      </c>
      <c r="P11" s="12">
        <v>3174.9</v>
      </c>
      <c r="Q11" s="17">
        <f t="shared" si="2"/>
        <v>0.779460067491563</v>
      </c>
      <c r="R11" s="17">
        <f t="shared" si="3"/>
        <v>0.515824532900081</v>
      </c>
      <c r="S11" s="17">
        <f t="shared" si="4"/>
        <v>0.714335884414563</v>
      </c>
      <c r="T11" s="20" t="s">
        <v>26</v>
      </c>
    </row>
    <row r="12" s="1" customFormat="1" ht="29" customHeight="1" spans="1:20">
      <c r="A12" s="12">
        <v>8</v>
      </c>
      <c r="B12" s="13" t="s">
        <v>28</v>
      </c>
      <c r="C12" s="12">
        <v>4</v>
      </c>
      <c r="D12" s="12">
        <v>8750.3</v>
      </c>
      <c r="E12" s="12">
        <v>0</v>
      </c>
      <c r="F12" s="12">
        <v>10</v>
      </c>
      <c r="G12" s="12">
        <v>8380</v>
      </c>
      <c r="H12" s="12">
        <v>6278</v>
      </c>
      <c r="I12" s="12">
        <v>8542.64</v>
      </c>
      <c r="J12" s="12">
        <v>83.68</v>
      </c>
      <c r="K12" s="17">
        <f t="shared" si="0"/>
        <v>1.01940811455847</v>
      </c>
      <c r="L12" s="17">
        <f t="shared" si="1"/>
        <v>0.0133290856960816</v>
      </c>
      <c r="M12" s="12">
        <v>4190</v>
      </c>
      <c r="N12" s="12">
        <v>5280</v>
      </c>
      <c r="O12" s="12">
        <v>4299</v>
      </c>
      <c r="P12" s="12">
        <v>83.1</v>
      </c>
      <c r="Q12" s="17">
        <f t="shared" si="2"/>
        <v>1.02601431980907</v>
      </c>
      <c r="R12" s="17">
        <f t="shared" si="3"/>
        <v>0.0157386363636364</v>
      </c>
      <c r="S12" s="17">
        <f t="shared" si="4"/>
        <v>0.58850593532542</v>
      </c>
      <c r="T12" s="20" t="s">
        <v>29</v>
      </c>
    </row>
    <row r="13" s="1" customFormat="1" ht="29" customHeight="1" spans="1:20">
      <c r="A13" s="12">
        <v>9</v>
      </c>
      <c r="B13" s="13" t="s">
        <v>30</v>
      </c>
      <c r="C13" s="12">
        <v>7</v>
      </c>
      <c r="D13" s="12">
        <v>7098.14</v>
      </c>
      <c r="E13" s="12">
        <v>1154</v>
      </c>
      <c r="F13" s="12">
        <v>23</v>
      </c>
      <c r="G13" s="12">
        <v>8411</v>
      </c>
      <c r="H13" s="12">
        <v>5027</v>
      </c>
      <c r="I13" s="12">
        <v>6781.75</v>
      </c>
      <c r="J13" s="12">
        <v>1039.26</v>
      </c>
      <c r="K13" s="17">
        <f t="shared" si="0"/>
        <v>0.80629532754726</v>
      </c>
      <c r="L13" s="17">
        <f t="shared" si="1"/>
        <v>0.206735627610901</v>
      </c>
      <c r="M13" s="12">
        <v>4206</v>
      </c>
      <c r="N13" s="12">
        <v>6038</v>
      </c>
      <c r="O13" s="12">
        <v>3390.6</v>
      </c>
      <c r="P13" s="12">
        <v>1588.3</v>
      </c>
      <c r="Q13" s="17">
        <f t="shared" si="2"/>
        <v>0.806134094151213</v>
      </c>
      <c r="R13" s="17">
        <f t="shared" si="3"/>
        <v>0.263050679032792</v>
      </c>
      <c r="S13" s="17">
        <f t="shared" si="4"/>
        <v>0.582006995088555</v>
      </c>
      <c r="T13" s="20" t="s">
        <v>29</v>
      </c>
    </row>
    <row r="14" s="1" customFormat="1" ht="29" customHeight="1" spans="1:20">
      <c r="A14" s="12">
        <v>10</v>
      </c>
      <c r="B14" s="12" t="s">
        <v>31</v>
      </c>
      <c r="C14" s="12">
        <v>4</v>
      </c>
      <c r="D14" s="12">
        <v>4119.43</v>
      </c>
      <c r="E14" s="12">
        <v>0</v>
      </c>
      <c r="F14" s="12">
        <v>1</v>
      </c>
      <c r="G14" s="12">
        <v>8524</v>
      </c>
      <c r="H14" s="12">
        <v>4956</v>
      </c>
      <c r="I14" s="12">
        <v>3796.99</v>
      </c>
      <c r="J14" s="12">
        <v>0</v>
      </c>
      <c r="K14" s="17">
        <f t="shared" si="0"/>
        <v>0.445446973251994</v>
      </c>
      <c r="L14" s="17">
        <f t="shared" si="1"/>
        <v>0</v>
      </c>
      <c r="M14" s="12">
        <v>4262</v>
      </c>
      <c r="N14" s="12">
        <v>5981</v>
      </c>
      <c r="O14" s="12">
        <v>1890.8</v>
      </c>
      <c r="P14" s="12">
        <v>0</v>
      </c>
      <c r="Q14" s="17">
        <f t="shared" si="2"/>
        <v>0.443641482871891</v>
      </c>
      <c r="R14" s="17">
        <f t="shared" si="3"/>
        <v>0</v>
      </c>
      <c r="S14" s="17">
        <f t="shared" si="4"/>
        <v>0.281675816023739</v>
      </c>
      <c r="T14" s="20" t="s">
        <v>29</v>
      </c>
    </row>
    <row r="15" ht="34" customHeight="1" spans="1:20">
      <c r="A15" s="14" t="s">
        <v>32</v>
      </c>
      <c r="B15" s="15"/>
      <c r="C15" s="16"/>
      <c r="D15" s="16">
        <f>SUM(D5:D14)</f>
        <v>78483.26</v>
      </c>
      <c r="E15" s="16">
        <f>SUM(E5:E14)</f>
        <v>43625.5</v>
      </c>
      <c r="F15" s="16"/>
      <c r="G15" s="16">
        <f>SUM(G5:G14)</f>
        <v>84000</v>
      </c>
      <c r="H15" s="16">
        <f>SUM(H5:H14)</f>
        <v>51998</v>
      </c>
      <c r="I15" s="16">
        <f>SUM(I5:I14)</f>
        <v>76852.23</v>
      </c>
      <c r="J15" s="16">
        <f>SUM(J5:J14)</f>
        <v>28410.52</v>
      </c>
      <c r="K15" s="16"/>
      <c r="L15" s="16"/>
      <c r="M15" s="16">
        <f>SUM(M5:M14)</f>
        <v>42000</v>
      </c>
      <c r="N15" s="16">
        <f>SUM(N5:N14)</f>
        <v>60002</v>
      </c>
      <c r="O15" s="16">
        <f>SUM(O5:O14)</f>
        <v>38293.2</v>
      </c>
      <c r="P15" s="16">
        <f>SUM(P5:P14)</f>
        <v>36210.2</v>
      </c>
      <c r="Q15" s="16"/>
      <c r="R15" s="16"/>
      <c r="S15" s="17"/>
      <c r="T15" s="21"/>
    </row>
  </sheetData>
  <mergeCells count="16">
    <mergeCell ref="A1:T1"/>
    <mergeCell ref="M2:R2"/>
    <mergeCell ref="D3:E3"/>
    <mergeCell ref="G3:H3"/>
    <mergeCell ref="I3:J3"/>
    <mergeCell ref="K3:L3"/>
    <mergeCell ref="M3:N3"/>
    <mergeCell ref="O3:P3"/>
    <mergeCell ref="Q3:R3"/>
    <mergeCell ref="A15:B15"/>
    <mergeCell ref="A3:A4"/>
    <mergeCell ref="B3:B4"/>
    <mergeCell ref="C3:C4"/>
    <mergeCell ref="F3:F4"/>
    <mergeCell ref="S3:S4"/>
    <mergeCell ref="T3:T4"/>
  </mergeCells>
  <printOptions horizontalCentered="1"/>
  <pageMargins left="0.357638888888889" right="0.35763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2025-08-08T02:53:00Z</dcterms:created>
  <dcterms:modified xsi:type="dcterms:W3CDTF">2025-09-18T08:56:36Z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77FE71D1A56D4AEBA60AF5403F2874D0_13</vt:lpwstr>
  </property>
  <property fmtid="{D5CDD505-2E9C-101B-9397-08002B2CF9AE}" pid="3" name="KSOProductBuildVer">
    <vt:lpwstr>2052-12.1.0.22529</vt:lpwstr>
  </property>
</Properties>
</file>